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Zusammenfassung" sheetId="1" r:id="rId4"/>
    <sheet name="Blatt 1" sheetId="2" r:id="rId5"/>
    <sheet name="Blatt 2" sheetId="3" r:id="rId6"/>
  </sheets>
</workbook>
</file>

<file path=xl/comments1.xml><?xml version="1.0" encoding="utf-8"?>
<comments xmlns="http://schemas.openxmlformats.org/spreadsheetml/2006/main">
  <authors>
    <author>Alexander Scharf</author>
  </authors>
  <commentList>
    <comment ref="B3" authorId="0">
      <text>
        <r>
          <rPr>
            <sz val="11"/>
            <color indexed="8"/>
            <rFont val="Helvetica Neue"/>
          </rPr>
          <t>Alexander Scharf:
Statistisches Bundesamt (Destatis), 2020 | Stand: 25.12.2020 /</t>
        </r>
      </text>
    </comment>
    <comment ref="C3" authorId="0">
      <text>
        <r>
          <rPr>
            <sz val="11"/>
            <color indexed="8"/>
            <rFont val="Helvetica Neue"/>
          </rPr>
          <t xml:space="preserve">Alexander Scharf:
Q: 2021_01_17 Geburten nach Alter Mutter 1960-1990 alte BL V3
</t>
        </r>
      </text>
    </comment>
    <comment ref="E4" authorId="0">
      <text>
        <r>
          <rPr>
            <sz val="11"/>
            <color indexed="8"/>
            <rFont val="Helvetica Neue"/>
          </rPr>
          <t>Alexander Scharf:
Nippert, I.; Horst, J. (1994): Die Anwendungsproblematik der pränatalen Diagnose aus der Sicht von Beratenen und Beratern. unter besonderer Berücksichtigung der derzeitigen und zukünftig möglichen Nutzung genetischer Tests. TAB background paper no. 002. Berlin: Office of Technology Assessment at the German Bundestag (TAB), 254 pp., 
http://www.tab-beim-bundestag.de/de/pdf/publikationen/berichte/TAB-Hintergrundpapier-hp002.pdf, http://www.tab-beim-bundestag.de/de/publikationen/berichte/hp002.html
https://www.tab-beim-bundestag.de/de/pdf/publikationen/berichte/TAB-Hintergrundpapier-hp002.pdf</t>
        </r>
      </text>
    </comment>
    <comment ref="E5" authorId="0">
      <text>
        <r>
          <rPr>
            <sz val="11"/>
            <color indexed="8"/>
            <rFont val="Helvetica Neue"/>
          </rPr>
          <t>Alexander Scharf:
Nippert, I.; Horst, J. (1994): Die Anwendungsproblematik der pränatalen Diagnose aus der Sicht von Beratenen und Beratern. unter besonderer Berücksichtigung der derzeitigen und zukünftig möglichen Nutzung genetischer Tests. TAB background paper no. 002. Berlin: Office of Technology Assessment at the German Bundestag (TAB), 254 pp., 
http://www.tab-beim-bundestag.de/de/pdf/publikationen/berichte/TAB-Hintergrundpapier-hp002.pdf, http://www.tab-beim-bundestag.de/de/publikationen/berichte/hp002.html
https://www.tab-beim-bundestag.de/de/pdf/publikationen/berichte/TAB-Hintergrundpapier-hp002.pdf</t>
        </r>
      </text>
    </comment>
    <comment ref="A6" authorId="0">
      <text>
        <r>
          <rPr>
            <sz val="11"/>
            <color indexed="8"/>
            <rFont val="Helvetica Neue"/>
          </rPr>
          <t>Alexander Scharf:
Nippert: Die Etablierung der PD in der Bundesrepublik zur Bestimmung fetaler
Chromosomenstörungen wurde durch das DFG-Schwerpunktprogramm: "Pränatale
Diagnostik genetisch bedingter Defekte" realisiert. Das Programm, als 7-jähriges
multizentrisches, kollaboratives Forschungsvorhaben geplant, wurde 1972 von der
DFG bewilligt</t>
        </r>
      </text>
    </comment>
    <comment ref="E6" authorId="0">
      <text>
        <r>
          <rPr>
            <sz val="11"/>
            <color indexed="8"/>
            <rFont val="Helvetica Neue"/>
          </rPr>
          <t>Alexander Scharf:
Nippert, I.; Horst, J. (1994): Die Anwendungsproblematik der pränatalen Diagnose aus der Sicht von Beratenen und Beratern. unter besonderer Berücksichtigung der derzeitigen und zukünftig möglichen Nutzung genetischer Tests. TAB background paper no. 002. Berlin: Office of Technology Assessment at the German Bundestag (TAB), 254 pp., 
http://www.tab-beim-bundestag.de/de/pdf/publikationen/berichte/TAB-Hintergrundpapier-hp002.pdf, http://www.tab-beim-bundestag.de/de/publikationen/berichte/hp002.html
https://www.tab-beim-bundestag.de/de/pdf/publikationen/berichte/TAB-Hintergrundpapier-hp002.pdf</t>
        </r>
      </text>
    </comment>
    <comment ref="E7" authorId="0">
      <text>
        <r>
          <rPr>
            <sz val="11"/>
            <color indexed="8"/>
            <rFont val="Helvetica Neue"/>
          </rPr>
          <t>Alexander Scharf:
Nippert, I.; Horst, J. (1994): Die Anwendungsproblematik der pränatalen Diagnose aus der Sicht von Beratenen und Beratern. unter besonderer Berücksichtigung der derzeitigen und zukünftig möglichen Nutzung genetischer Tests. TAB background paper no. 002. Berlin: Office of Technology Assessment at the German Bundestag (TAB), 254 pp., 
http://www.tab-beim-bundestag.de/de/pdf/publikationen/berichte/TAB-Hintergrundpapier-hp002.pdf, http://www.tab-beim-bundestag.de/de/publikationen/berichte/hp002.html
https://www.tab-beim-bundestag.de/de/pdf/publikationen/berichte/TAB-Hintergrundpapier-hp002.pdf</t>
        </r>
      </text>
    </comment>
    <comment ref="E8" authorId="0">
      <text>
        <r>
          <rPr>
            <sz val="11"/>
            <color indexed="8"/>
            <rFont val="Helvetica Neue"/>
          </rPr>
          <t>Alexander Scharf:
Nippert, I.; Horst, J. (1994): Die Anwendungsproblematik der pränatalen Diagnose aus der Sicht von Beratenen und Beratern. unter besonderer Berücksichtigung der derzeitigen und zukünftig möglichen Nutzung genetischer Tests. TAB background paper no. 002. Berlin: Office of Technology Assessment at the German Bundestag (TAB), 254 pp., 
http://www.tab-beim-bundestag.de/de/pdf/publikationen/berichte/TAB-Hintergrundpapier-hp002.pdf, http://www.tab-beim-bundestag.de/de/publikationen/berichte/hp002.html
https://www.tab-beim-bundestag.de/de/pdf/publikationen/berichte/TAB-Hintergrundpapier-hp002.pdf</t>
        </r>
      </text>
    </comment>
    <comment ref="E9" authorId="0">
      <text>
        <r>
          <rPr>
            <sz val="11"/>
            <color indexed="8"/>
            <rFont val="Helvetica Neue"/>
          </rPr>
          <t>Alexander Scharf:
K. Knörr: Die Entwicklung der Pranataldiagnostik 
in der BRD S. 57-65
in: Geburtshilfe - Geburtsmedizin: eine umfassende Bilanz zukunftsweisender Entwicklungen am Ende des 20. Jahrhunderts; mit Tabellen/H.G. Hillemanns. - Berin;  Heidelberg; New York; London; Paris; Tokyo; Hong Kong; 
Barcelona; Budapest; Springer, 1994.</t>
        </r>
      </text>
    </comment>
    <comment ref="E10" authorId="0">
      <text>
        <r>
          <rPr>
            <sz val="11"/>
            <color indexed="8"/>
            <rFont val="Helvetica Neue"/>
          </rPr>
          <t>Alexander Scharf:
Schroeder-Kurth TM (1991) Medizinische Genetik - Entwicklung und Ausblicke. In: Humangenetik in Heidelberg. Bibliotheksband der Univ.-Bibliothek Heidelberg zum 65. Geburtstag von Dr. Dr. h.c.Friedrich Vogel</t>
        </r>
      </text>
    </comment>
    <comment ref="E11" authorId="0">
      <text>
        <r>
          <rPr>
            <sz val="11"/>
            <color indexed="8"/>
            <rFont val="Helvetica Neue"/>
          </rPr>
          <t>Alexander Scharf:
Nippert, I.; Horst, J. (1994): Die Anwendungsproblematik der pränatalen Diagnose aus der Sicht von Beratenen und Beratern. unter besonderer Berücksichtigung der derzeitigen und zukünftig möglichen Nutzung genetischer Tests. TAB background paper no. 002. Berlin: Office of Technology Assessment at the German Bundestag (TAB), 254 pp., 
http://www.tab-beim-bundestag.de/de/pdf/publikationen/berichte/TAB-Hintergrundpapier-hp002.pdf, http://www.tab-beim-bundestag.de/de/publikationen/berichte/hp002.html
https://www.tab-beim-bundestag.de/de/pdf/publikationen/berichte/TAB-Hintergrundpapier-hp002.pdf</t>
        </r>
      </text>
    </comment>
    <comment ref="E12" authorId="0">
      <text>
        <r>
          <rPr>
            <sz val="11"/>
            <color indexed="8"/>
            <rFont val="Helvetica Neue"/>
          </rPr>
          <t>Alexander Scharf:
Schroeder-Kurth TM (1991) Medizinische Genetik - Entwicklung und Ausblicke. In: Humangenetik in Heidelberg. Bibliotheksband der Univ.-Bibliothek Heidelberg zum 65. Geburtstag von Dr. Dr. h.c.Friedrich Vogel</t>
        </r>
      </text>
    </comment>
    <comment ref="E13" authorId="0">
      <text>
        <r>
          <rPr>
            <sz val="11"/>
            <color indexed="8"/>
            <rFont val="Helvetica Neue"/>
          </rPr>
          <t>Alexander Scharf:
K. Knörr: Die Entwicklung der Pranataldiagnostik 
in der BRD S. 57-65
in: Geburtshilfe - Geburtsmedizin: eine umfassende Bilanz zukunftsweisender Entwicklungen am Ende des 20. Jahrhunderts; mit Tabellen/H.G. Hillemanns. - Berin;  Heidelberg; New York; London; Paris; Tokyo; Hong Kong; 
Barcelona; Budapest; Springer, 1994.</t>
        </r>
      </text>
    </comment>
    <comment ref="A14" authorId="0">
      <text>
        <r>
          <rPr>
            <sz val="11"/>
            <color indexed="8"/>
            <rFont val="Helvetica Neue"/>
          </rPr>
          <t xml:space="preserve">Alexander Scharf:
1976 Reform §218 in W-Dtl.
1976 wurde die PND in den Leistungskatalog der Krankenversicherung aufgenommen. 
Q: https://forum.sexualaufklaerung.de/archiv/2007/ausgabe-1/praenataldiagnostik-entwicklung-errungenschaften-ausblick/
und Nippert 1997
</t>
        </r>
      </text>
    </comment>
    <comment ref="E14" authorId="0">
      <text>
        <r>
          <rPr>
            <sz val="11"/>
            <color indexed="8"/>
            <rFont val="Helvetica Neue"/>
          </rPr>
          <t>Alexander Scharf:
Nippert, I.; Horst, J. (1994): Die Anwendungsproblematik der pränatalen Diagnose aus der Sicht von Beratenen und Beratern. unter besonderer Berücksichtigung der derzeitigen und zukünftig möglichen Nutzung genetischer Tests. TAB background paper no. 002. Berlin: Office of Technology Assessment at the German Bundestag (TAB), 254 pp., 
http://www.tab-beim-bundestag.de/de/pdf/publikationen/berichte/TAB-Hintergrundpapier-hp002.pdf, http://www.tab-beim-bundestag.de/de/publikationen/berichte/hp002.html
https://www.tab-beim-bundestag.de/de/pdf/publikationen/berichte/TAB-Hintergrundpapier-hp002.pdf</t>
        </r>
      </text>
    </comment>
    <comment ref="E15" authorId="0">
      <text>
        <r>
          <rPr>
            <sz val="11"/>
            <color indexed="8"/>
            <rFont val="Helvetica Neue"/>
          </rPr>
          <t>Alexander Scharf:
Schroeder-Kurth TM (1991) Medizinische Genetik - Entwicklung und Ausblicke. In: Humangenetik in Heidelberg. Bibliotheksband der Univ.-Bibliothek Heidelberg zum 65. Geburtstag von Dr. Dr. h.c.Friedrich Vogel</t>
        </r>
      </text>
    </comment>
    <comment ref="E16" authorId="0">
      <text>
        <r>
          <rPr>
            <sz val="11"/>
            <color indexed="8"/>
            <rFont val="Helvetica Neue"/>
          </rPr>
          <t>Alexander Scharf:
K. Knörr: Die Entwicklung der Pranataldiagnostik 
in der BRD S. 57-65
in: Geburtshilfe - Geburtsmedizin: eine umfassende Bilanz zukunftsweisender Entwicklungen am Ende des 20. Jahrhunderts; mit Tabellen/H.G. Hillemanns. - Berin;  Heidelberg; New York; London; Paris; Tokyo; Hong Kong; 
Barcelona; Budapest; Springer, 1994.</t>
        </r>
      </text>
    </comment>
    <comment ref="E17" authorId="0">
      <text>
        <r>
          <rPr>
            <sz val="11"/>
            <color indexed="8"/>
            <rFont val="Helvetica Neue"/>
          </rPr>
          <t>Alexander Scharf:
https://www.krause-schoenberg.de/gentechnikfaktenalles.html: Die Zeit 1.10.03 S.40 UND Das Parlament 14.6.04 S.12
https://www.krause-schoenberg.de/SB20_faktensammlung_gentechnik-stand2018.pdf</t>
        </r>
      </text>
    </comment>
    <comment ref="E18" authorId="0">
      <text>
        <r>
          <rPr>
            <sz val="11"/>
            <color indexed="8"/>
            <rFont val="Helvetica Neue"/>
          </rPr>
          <t>Alexander Scharf:
https://www.tab-beim-bundestag.de/de/pdf/publikationen/berichte/TAB-Hintergrundpapier-hp002.pdf</t>
        </r>
      </text>
    </comment>
    <comment ref="E19" authorId="0">
      <text>
        <r>
          <rPr>
            <sz val="11"/>
            <color indexed="8"/>
            <rFont val="Helvetica Neue"/>
          </rPr>
          <t>Alexander Scharf:
Schroeder-Kurth TM (1991) Medizinische Genetik - Entwicklung und Ausblicke. In: Humangenetik in Heidelberg. Bibliotheksband der Univ.-Bibliothek Heidelberg zum 65. Geburtstag von Dr. Dr. h.c.Friedrich Vogel</t>
        </r>
      </text>
    </comment>
    <comment ref="E20" authorId="0">
      <text>
        <r>
          <rPr>
            <sz val="11"/>
            <color indexed="8"/>
            <rFont val="Helvetica Neue"/>
          </rPr>
          <t>Alexander Scharf:
K. Knörr: Die Entwicklung der Pranataldiagnostik 
in der BRD S. 57-65
in: Geburtshilfe - Geburtsmedizin: eine umfassende Bilanz zukunftsweisender Entwicklungen am Ende des 20. Jahrhunderts; mit Tabellen/H.G. Hillemanns. - Berin;  Heidelberg; New York; London; Paris; Tokyo; Hong Kong; 
Barcelona; Budapest; Springer, 1994.</t>
        </r>
      </text>
    </comment>
    <comment ref="E21" authorId="0">
      <text>
        <r>
          <rPr>
            <sz val="11"/>
            <color indexed="8"/>
            <rFont val="Helvetica Neue"/>
          </rPr>
          <t>Alexander Scharf:
Schroeder-Kurth TM (1991) Medizinische Genetik - Entwicklung und Ausblicke. In: Humangenetik in Heidelberg. Bibliotheksband der Univ.-Bibliothek Heidelberg zum 65. Geburtstag von Dr. Dr. h.c.Friedrich Vogel</t>
        </r>
      </text>
    </comment>
    <comment ref="E22" authorId="0">
      <text>
        <r>
          <rPr>
            <sz val="11"/>
            <color indexed="8"/>
            <rFont val="Helvetica Neue"/>
          </rPr>
          <t>Alexander Scharf:
K. Knörr: Die Entwicklung der Pranataldiagnostik 
in der BRD S. 57-65
in: Geburtshilfe - Geburtsmedizin: eine umfassende Bilanz zukunftsweisender Entwicklungen am Ende des 20. Jahrhunderts; mit Tabellen/H.G. Hillemanns. - Berin;  Heidelberg; New York; London; Paris; Tokyo; Hong Kong; 
Barcelona; Budapest; Springer, 1994.</t>
        </r>
      </text>
    </comment>
    <comment ref="E23" authorId="0">
      <text>
        <r>
          <rPr>
            <sz val="11"/>
            <color indexed="8"/>
            <rFont val="Helvetica Neue"/>
          </rPr>
          <t>Alexander Scharf:
Schroeder-Kurth TM (1991) Medizinische Genetik - Entwicklung und Ausblicke. In: Humangenetik in Heidelberg. Bibliotheksband der Univ.-Bibliothek Heidelberg zum 65. Geburtstag von Dr. Dr. h.c.Friedrich Vogel</t>
        </r>
      </text>
    </comment>
    <comment ref="E24" authorId="0">
      <text>
        <r>
          <rPr>
            <sz val="11"/>
            <color indexed="8"/>
            <rFont val="Helvetica Neue"/>
          </rPr>
          <t>Alexander Scharf:
K. Knörr: Die Entwicklung der Pranataldiagnostik 
in der BRD S. 57-65
in: Geburtshilfe - Geburtsmedizin: eine umfassende Bilanz zukunftsweisender Entwicklungen am Ende des 20. Jahrhunderts; mit Tabellen/H.G. Hillemanns. - Berin;  Heidelberg; New York; London; Paris; Tokyo; Hong Kong; 
Barcelona; Budapest; Springer, 1994.</t>
        </r>
      </text>
    </comment>
    <comment ref="E27" authorId="0">
      <text>
        <r>
          <rPr>
            <sz val="11"/>
            <color indexed="8"/>
            <rFont val="Helvetica Neue"/>
          </rPr>
          <t>Alexander Scharf:
Traute M. Schroeder-Kurth: Indikationen zur pränatalen Diagnostik - Grundsätze und Konflikte, Gütersloher Verlagshaus, ZEE, 1985 (29): 30 - 49, Online erschienen: 9. September 2014, https://doi.org/10.14315/zee-1985-0105
https://www.degruyter.com/view/journals/zee/29/1/article-p30.xml</t>
        </r>
      </text>
    </comment>
    <comment ref="E28" authorId="0">
      <text>
        <r>
          <rPr>
            <sz val="11"/>
            <color indexed="8"/>
            <rFont val="Helvetica Neue"/>
          </rPr>
          <t>Alexander Scharf:
K. Knörr: Die Entwicklung der Pranataldiagnostik 
in der BRD S. 57-65
in: Geburtshilfe - Geburtsmedizin: eine umfassende Bilanz zukunftsweisender Entwicklungen am Ende des 20. Jahrhunderts; mit Tabellen/H.G. Hillemanns. - Berin;  Heidelberg; New York; London; Paris; Tokyo; Hong Kong; 
Barcelona; Budapest; Springer, 1994.</t>
        </r>
      </text>
    </comment>
    <comment ref="A29" authorId="0">
      <text>
        <r>
          <rPr>
            <sz val="11"/>
            <color indexed="8"/>
            <rFont val="Helvetica Neue"/>
          </rPr>
          <t>Alexander Scharf:
1983: Einführung CVS 
R. H. Ward, B. Modell, M. Petrouet al.: Method of sampling chorionic villi in first trimester of pregnancy under guidance of real time ultrasound. In: British medical journal. 1983, Nr. 286, S. 1542–1544.</t>
        </r>
      </text>
    </comment>
    <comment ref="A30" authorId="0">
      <text>
        <r>
          <rPr>
            <sz val="11"/>
            <color indexed="8"/>
            <rFont val="Helvetica Neue"/>
          </rPr>
          <t>Alexander Scharf:
1984 wurde vom Bundesgerichtshof entschieden, daß ein Arzt einen Pflichtverstoß
begeht, wenn er eine Schwangere nicht auf die Möglichkeit einer
4Fruchtwasseruntersuchung zum Ausschluß eines Down-Syndroms hinweist. Die
Frau, die aufgrund dieses Pflichtverstoßes ein Kind mit Down-Syndrom zur Welt
bringt, hat Anspruch auf Schadensersatz. Damit wurde die Einführung der PD als
"standard of care" in der Schwangerenvorsorge insbesondere für Schwangere mit
Altersrisiko rechtlich gebahnt.</t>
        </r>
      </text>
    </comment>
    <comment ref="E30" authorId="0">
      <text>
        <r>
          <rPr>
            <sz val="11"/>
            <color indexed="8"/>
            <rFont val="Helvetica Neue"/>
          </rPr>
          <t>Alexander Scharf:
https://link.springer.com/book/10.1007/978-3-663-01922-0
Pränatale Diagnostik pp 73-83 | Cite as
Erfahrungen mit der pränatalen Diagnostik in der Bundesrepublik Deutschland
Schroeder-Kurth T.M. (1989) Erfahrungen mit der pränatalen Diagnostik in der Bundesrepublik Deutschland. In: Berg D., Boland P., Pfeiffer R., Wuermeling HB. (eds) Pränatale Diagnostik. Vieweg+Teubner Verlag, Wiesbaden. https://doi.org/10.1007/978-3-663-01922-0_9</t>
        </r>
      </text>
    </comment>
    <comment ref="E31" authorId="0">
      <text>
        <r>
          <rPr>
            <sz val="11"/>
            <color indexed="8"/>
            <rFont val="Helvetica Neue"/>
          </rPr>
          <t>Alexander Scharf:
K. Knörr: Die Entwicklung der Pranataldiagnostik 
in der BRD S. 57-65
in: Geburtshilfe - Geburtsmedizin: eine umfassende Bilanz zukunftsweisender Entwicklungen am Ende des 20. Jahrhunderts; mit Tabellen/H.G. Hillemanns. - Berin;  Heidelberg; New York; London; Paris; Tokyo; Hong Kong; 
Barcelona; Budapest; Springer, 1994.</t>
        </r>
      </text>
    </comment>
    <comment ref="E32" authorId="0">
      <text>
        <r>
          <rPr>
            <sz val="11"/>
            <color indexed="8"/>
            <rFont val="Helvetica Neue"/>
          </rPr>
          <t>Alexander Scharf:
Schroeder-Kurth TM (1991) Medizinische Genetik - Entwicklung und Ausblicke. In: Humangenetik in Heidelberg. Bibliotheksband der Univ.-Bibliothek Heidelberg zum 65. Geburtstag von Dr. Dr. h.c.Friedrich Vogel</t>
        </r>
      </text>
    </comment>
    <comment ref="E33" authorId="0">
      <text>
        <r>
          <rPr>
            <sz val="11"/>
            <color indexed="8"/>
            <rFont val="Helvetica Neue"/>
          </rPr>
          <t>Alexander Scharf:
K. Knörr: Die Entwicklung der Pranataldiagnostik 
in der BRD S. 57-65
in: Geburtshilfe - Geburtsmedizin: eine umfassende Bilanz zukunftsweisender Entwicklungen am Ende des 20. Jahrhunderts; mit Tabellen/H.G. Hillemanns. - Berin;  Heidelberg; New York; London; Paris; Tokyo; Hong Kong; 
Barcelona; Budapest; Springer, 1994.</t>
        </r>
      </text>
    </comment>
    <comment ref="E34" authorId="0">
      <text>
        <r>
          <rPr>
            <sz val="11"/>
            <color indexed="8"/>
            <rFont val="Helvetica Neue"/>
          </rPr>
          <t>Alexander Scharf:
https://link.springer.com/book/10.1007/978-3-663-01922-0
Pränatale Diagnostik pp 73-83 | Cite as
Erfahrungen mit der pränatalen Diagnostik in der Bundesrepublik Deutschland
Schroeder-Kurth T.M. (1989) Erfahrungen mit der pränatalen Diagnostik in der Bundesrepublik Deutschland. In: Berg D., Boland P., Pfeiffer R., Wuermeling HB. (eds) Pränatale Diagnostik. Vieweg+Teubner Verlag, Wiesbaden. https://doi.org/10.1007/978-3-663-01922-0_9</t>
        </r>
      </text>
    </comment>
    <comment ref="E35" authorId="0">
      <text>
        <r>
          <rPr>
            <sz val="11"/>
            <color indexed="8"/>
            <rFont val="Helvetica Neue"/>
          </rPr>
          <t>Alexander Scharf:
K. Knörr: Die Entwicklung der Pranataldiagnostik 
in der BRD S. 57-65
in: Geburtshilfe - Geburtsmedizin: eine umfassende Bilanz zukunftsweisender Entwicklungen am Ende des 20. Jahrhunderts; mit Tabellen/H.G. Hillemanns. - Berin;  Heidelberg; New York; London; Paris; Tokyo; Hong Kong; 
Barcelona; Budapest; Springer, 1994.</t>
        </r>
      </text>
    </comment>
    <comment ref="A36" authorId="0">
      <text>
        <r>
          <rPr>
            <sz val="11"/>
            <color indexed="8"/>
            <rFont val="Helvetica Neue"/>
          </rPr>
          <t>Alexander Scharf:
1987 empfahl der Wissenschaftliche Beirat der Bundesärztekammer "die pränatale
genetische Diagnostik zum Zweck der Chromosomenanalyse vom vollendeten 35.
Lebensjahr der Mutter bei der Konzeption an." (Pränatale Diagnostik, Empfehlungen
des Wissenschaftlichen Beirates der Bundesärztekammer. In: Dt. Ärzteblatt. 84, Heft
10, 5. März 1987, S. C-394.)</t>
        </r>
      </text>
    </comment>
    <comment ref="E36" authorId="0">
      <text>
        <r>
          <rPr>
            <sz val="11"/>
            <color indexed="8"/>
            <rFont val="Helvetica Neue"/>
          </rPr>
          <t>Alexander Scharf:
https://link.springer.com/book/10.1007/978-3-663-01922-0
Pränatale Diagnostik pp 73-83 | Cite as
Erfahrungen mit der pränatalen Diagnostik in der Bundesrepublik Deutschland
Schroeder-Kurth T.M. (1989) Erfahrungen mit der pränatalen Diagnostik in der Bundesrepublik Deutschland. In: Berg D., Boland P., Pfeiffer R., Wuermeling HB. (eds) Pränatale Diagnostik. Vieweg+Teubner Verlag, Wiesbaden. https://doi.org/10.1007/978-3-663-01922-0_9</t>
        </r>
      </text>
    </comment>
    <comment ref="E37" authorId="0">
      <text>
        <r>
          <rPr>
            <sz val="11"/>
            <color indexed="8"/>
            <rFont val="Helvetica Neue"/>
          </rPr>
          <t>Alexander Scharf:
K. Knörr: Die Entwicklung der Pranataldiagnostik 
in der BRD S. 57-65
in: Geburtshilfe - Geburtsmedizin: eine umfassende Bilanz zukunftsweisender Entwicklungen am Ende des 20. Jahrhunderts; mit Tabellen/H.G. Hillemanns. - Berin;  Heidelberg; New York; London; Paris; Tokyo; Hong Kong; 
Barcelona; Budapest; Springer, 1994.</t>
        </r>
      </text>
    </comment>
    <comment ref="E38" authorId="0">
      <text>
        <r>
          <rPr>
            <sz val="11"/>
            <color indexed="8"/>
            <rFont val="Helvetica Neue"/>
          </rPr>
          <t>Alexander Scharf:
https://link.springer.com/book/10.1007/978-3-663-01922-0
Pränatale Diagnostik pp 73-83 | Cite as
Erfahrungen mit der pränatalen Diagnostik in der Bundesrepublik Deutschland
Schroeder-Kurth T.M. (1989) Erfahrungen mit der pränatalen Diagnostik in der Bundesrepublik Deutschland. In: Berg D., Boland P., Pfeiffer R., Wuermeling HB. (eds) Pränatale Diagnostik. Vieweg+Teubner Verlag, Wiesbaden. https://doi.org/10.1007/978-3-663-01922-0_9</t>
        </r>
      </text>
    </comment>
    <comment ref="E39" authorId="0">
      <text>
        <r>
          <rPr>
            <sz val="11"/>
            <color indexed="8"/>
            <rFont val="Helvetica Neue"/>
          </rPr>
          <t>Alexander Scharf:
K. Knörr: Die Entwicklung der Pranataldiagnostik 
in der BRD S. 57-65
in: Geburtshilfe - Geburtsmedizin: eine umfassende Bilanz zukunftsweisender Entwicklungen am Ende des 20. Jahrhunderts; mit Tabellen/H.G. Hillemanns. - Berin;  Heidelberg; New York; London; Paris; Tokyo; Hong Kong; 
Barcelona; Budapest; Springer, 1994.</t>
        </r>
      </text>
    </comment>
    <comment ref="C42" authorId="0">
      <text>
        <r>
          <rPr>
            <sz val="11"/>
            <color indexed="8"/>
            <rFont val="Helvetica Neue"/>
          </rPr>
          <t>Alexander Scharf:
Q: 1997_01_01 Nippert-Schmidtke Medzinisch-genetische Versorgung in Deutschland Med Genetik 2-1997</t>
        </r>
      </text>
    </comment>
    <comment ref="E42" authorId="0">
      <text>
        <r>
          <rPr>
            <sz val="11"/>
            <color indexed="8"/>
            <rFont val="Helvetica Neue"/>
          </rPr>
          <t>Alexander Scharf:
Nippert I, Nippert RP, Horst J, Schmidtke J: Die medizinisch- genetische Versorgung in Deutschland. Med Genetik 1997; 9: 188–205.</t>
        </r>
      </text>
    </comment>
    <comment ref="C43" authorId="0">
      <text>
        <r>
          <rPr>
            <sz val="11"/>
            <color indexed="8"/>
            <rFont val="Helvetica Neue"/>
          </rPr>
          <t>Alexander Scharf:
Q: 1997_01_01 Nippert-Schmidtke Medzinisch-genetische Versorgung in Deutschland Med Genetik 2-1997</t>
        </r>
      </text>
    </comment>
    <comment ref="E43" authorId="0">
      <text>
        <r>
          <rPr>
            <sz val="11"/>
            <color indexed="8"/>
            <rFont val="Helvetica Neue"/>
          </rPr>
          <t>Alexander Scharf:
Nippert I, Nippert RP, Horst J, Schmidtke J: Die medizinisch- genetische Versorgung in Deutschland. Med Genetik 1997; 9: 188–205.</t>
        </r>
      </text>
    </comment>
    <comment ref="C44" authorId="0">
      <text>
        <r>
          <rPr>
            <sz val="11"/>
            <color indexed="8"/>
            <rFont val="Helvetica Neue"/>
          </rPr>
          <t xml:space="preserve">Alexander Scharf:
Q: 1997_01_01 Nippert-Schmidtke Medzinisch-genetische Versorgung in Deutschland Med Genetik 2-1997
</t>
        </r>
      </text>
    </comment>
    <comment ref="E44" authorId="0">
      <text>
        <r>
          <rPr>
            <sz val="11"/>
            <color indexed="8"/>
            <rFont val="Helvetica Neue"/>
          </rPr>
          <t>Alexander Scharf:
Nippert I, Nippert RP, Horst J, Schmidtke J: Die medizinisch- genetische Versorgung in Deutschland. Med Genetik 1997; 9: 188–205.</t>
        </r>
      </text>
    </comment>
    <comment ref="E45" authorId="0">
      <text>
        <r>
          <rPr>
            <sz val="11"/>
            <color indexed="8"/>
            <rFont val="Helvetica Neue"/>
          </rPr>
          <t>Alexander Scharf:
Nippert I, Nippert RP, Horst J, Schmidtke J: Die medizinisch- genetische Versorgung in Deutschland. Med Genetik 1997; 9: 188–205.</t>
        </r>
      </text>
    </comment>
    <comment ref="E46" authorId="0">
      <text>
        <r>
          <rPr>
            <sz val="11"/>
            <color indexed="8"/>
            <rFont val="Helvetica Neue"/>
          </rPr>
          <t>Alexander Scharf:
Nippert I, Nippert RP, Horst J, Schmidtke J: Die medizinisch- genetische Versorgung in Deutschland. Med Genetik 1997; 9: 188–205.</t>
        </r>
      </text>
    </comment>
    <comment ref="E47" authorId="0">
      <text>
        <r>
          <rPr>
            <sz val="11"/>
            <color indexed="8"/>
            <rFont val="Helvetica Neue"/>
          </rPr>
          <t>Alexander Scharf:
https://link.springer.com/article/10.1007%2Fs00103-006-0043-3#citeas 
Bundesgesundheitsbl - Gesundheitsforsch -
Gesundheitsschutz 2006 · 49:982–988
DOI 10.1007/s00103-006-0043-3
Schmidtke, J. Genetische Diagnostik in der Medizin. Bundesgesundheitsbl. 49, 982–988 (2006). https://doi.org/10.1007/s00103-006-0043-3</t>
        </r>
      </text>
    </comment>
    <comment ref="E48" authorId="0">
      <text>
        <r>
          <rPr>
            <sz val="11"/>
            <color indexed="8"/>
            <rFont val="Helvetica Neue"/>
          </rPr>
          <t>Alexander Scharf:
https://www.ethikrat.org/fileadmin/Publikationen/Stellungnahmen/Archiv/Stellungnahme_Genetische-Diagnostik.pdf</t>
        </r>
      </text>
    </comment>
    <comment ref="E49" authorId="0">
      <text>
        <r>
          <rPr>
            <sz val="11"/>
            <color indexed="8"/>
            <rFont val="Helvetica Neue"/>
          </rPr>
          <t>Alexander Scharf:
https://portal.dimdi.de/de/hta/hta_berichte/hta072_bericht_de.pdf, S. 26
UND
Droste S et al.: „Bestandsaufnahme, Bewertung und Vorbereitung der Implementation einer Datensammlung „Evaluation medizinischer Verfahren und Technologien" in der Bundesrepublik Deutschland". Biochemisches Screening für fetale Chromosomenanomalien und Neuralrohrdefekte - eine Verfahrensbewertung. http://www.dimdi.de/de/hta/hta_berichte/hta04_text.pdf; 
Und  http://www.dimdi.de/de/hta/hta_berichte/hta04_anh1.pdf; http://www.dimdi.de/de/hta/hta_berichte/hta04_anh2.pdf (13.04.2004)</t>
        </r>
      </text>
    </comment>
    <comment ref="E50" authorId="0">
      <text>
        <r>
          <rPr>
            <sz val="11"/>
            <color indexed="8"/>
            <rFont val="Helvetica Neue"/>
          </rPr>
          <t>Alexander Scharf:
https://link.springer.com/article/10.1007%2Fs00103-006-0043-3#citeas 
Bundesgesundheitsbl - Gesundheitsforsch -
Gesundheitsschutz 2006 · 49:982–988
DOI 10.1007/s00103-006-0043-3
Schmidtke, J. Genetische Diagnostik in der Medizin. Bundesgesundheitsbl. 49, 982–988 (2006). https://doi.org/10.1007/s00103-006-0043-3</t>
        </r>
      </text>
    </comment>
    <comment ref="E51" authorId="0">
      <text>
        <r>
          <rPr>
            <sz val="11"/>
            <color indexed="8"/>
            <rFont val="Helvetica Neue"/>
          </rPr>
          <t xml:space="preserve">Alexander Scharf:
https://portal.dimdi.de/de/hta/hta_berichte/hta072_bericht_de.pdf
</t>
        </r>
      </text>
    </comment>
    <comment ref="E52" authorId="0">
      <text>
        <r>
          <rPr>
            <sz val="11"/>
            <color indexed="8"/>
            <rFont val="Helvetica Neue"/>
          </rPr>
          <t>Alexander Scharf:
https://www.ethikrat.org/fileadmin/Publikationen/Stellungnahmen/Archiv/Stellungnahme_Genetische-Diagnostik.pdf</t>
        </r>
      </text>
    </comment>
    <comment ref="E53" authorId="0">
      <text>
        <r>
          <rPr>
            <sz val="11"/>
            <color indexed="8"/>
            <rFont val="Helvetica Neue"/>
          </rPr>
          <t>Alexander Scharf:
https://link.springer.com/article/10.1007%2Fs00103-006-0043-3#citeas 
Bundesgesundheitsbl - Gesundheitsforsch -
Gesundheitsschutz 2006 · 49:982–988
DOI 10.1007/s00103-006-0043-3
Schmidtke, J. Genetische Diagnostik in der Medizin. Bundesgesundheitsbl. 49, 982–988 (2006). https://doi.org/10.1007/s00103-006-0043-3</t>
        </r>
      </text>
    </comment>
    <comment ref="E54" authorId="0">
      <text>
        <r>
          <rPr>
            <sz val="11"/>
            <color indexed="8"/>
            <rFont val="Helvetica Neue"/>
          </rPr>
          <t>Alexander Scharf:
https://www.ethikrat.org/fileadmin/Publikationen/Stellungnahmen/Archiv/Stellungnahme_Genetische-Diagnostik.pdf</t>
        </r>
      </text>
    </comment>
    <comment ref="E55" authorId="0">
      <text>
        <r>
          <rPr>
            <sz val="11"/>
            <color indexed="8"/>
            <rFont val="Helvetica Neue"/>
          </rPr>
          <t xml:space="preserve">Alexander Scharf:
https://portal.dimdi.de/de/hta/hta_berichte/hta072_bericht_de.pdf
</t>
        </r>
      </text>
    </comment>
    <comment ref="E56" authorId="0">
      <text>
        <r>
          <rPr>
            <sz val="11"/>
            <color indexed="8"/>
            <rFont val="Helvetica Neue"/>
          </rPr>
          <t>Alexander Scharf:
https://link.springer.com/article/10.1007%2Fs00103-006-0043-3#citeas 
Bundesgesundheitsbl - Gesundheitsforsch -
Gesundheitsschutz 2006 · 49:982–988
DOI 10.1007/s00103-006-0043-3
Schmidtke, J. Genetische Diagnostik in der Medizin. Bundesgesundheitsbl. 49, 982–988 (2006). https://doi.org/10.1007/s00103-006-0043-3</t>
        </r>
      </text>
    </comment>
    <comment ref="E57" authorId="0">
      <text>
        <r>
          <rPr>
            <sz val="11"/>
            <color indexed="8"/>
            <rFont val="Helvetica Neue"/>
          </rPr>
          <t>Alexander Scharf:
https://www.krause-schoenberg.de/SB20_faktensammlung_gentechnik-stand2018.pdf</t>
        </r>
      </text>
    </comment>
    <comment ref="E58" authorId="0">
      <text>
        <r>
          <rPr>
            <sz val="11"/>
            <color indexed="8"/>
            <rFont val="Helvetica Neue"/>
          </rPr>
          <t>Alexander Scharf:
https://www.ethikrat.org/fileadmin/Publikationen/Stellungnahmen/Archiv/Stellungnahme_Genetische-Diagnostik.pdf</t>
        </r>
      </text>
    </comment>
    <comment ref="E59" authorId="0">
      <text>
        <r>
          <rPr>
            <sz val="11"/>
            <color indexed="8"/>
            <rFont val="Helvetica Neue"/>
          </rPr>
          <t>Alexander Scharf:
https://link.springer.com/article/10.1007%2Fs00103-006-0043-3#citeas 
Bundesgesundheitsbl - Gesundheitsforsch -
Gesundheitsschutz 2006 · 49:982–988
DOI 10.1007/s00103-006-0043-3
Schmidtke, J. Genetische Diagnostik in der Medizin. Bundesgesundheitsbl. 49, 982–988 (2006). https://doi.org/10.1007/s00103-006-0043-3</t>
        </r>
      </text>
    </comment>
    <comment ref="E60" authorId="0">
      <text>
        <r>
          <rPr>
            <sz val="11"/>
            <color indexed="8"/>
            <rFont val="Helvetica Neue"/>
          </rPr>
          <t>Alexander Scharf:
https://link.springer.com/article/10.1007%2Fs00103-006-0043-3#citeas 
Bundesgesundheitsbl - Gesundheitsforsch -
Gesundheitsschutz 2006 · 49:982–988
DOI 10.1007/s00103-006-0043-3
Schmidtke, J. Genetische Diagnostik in der Medizin. Bundesgesundheitsbl. 49, 982–988 (2006). https://doi.org/10.1007/s00103-006-0043-3</t>
        </r>
      </text>
    </comment>
    <comment ref="E61" authorId="0">
      <text>
        <r>
          <rPr>
            <sz val="11"/>
            <color indexed="8"/>
            <rFont val="Helvetica Neue"/>
          </rPr>
          <t>Alexander Scharf:
https://link.springer.com/article/10.1007%2Fs00103-006-0043-3#citeas 
Bundesgesundheitsbl - Gesundheitsforsch -
Gesundheitsschutz 2006 · 49:982–988
DOI 10.1007/s00103-006-0043-3
Schmidtke, J. Genetische Diagnostik in der Medizin. Bundesgesundheitsbl. 49, 982–988 (2006). https://doi.org/10.1007/s00103-006-0043-3</t>
        </r>
      </text>
    </comment>
    <comment ref="E63" authorId="0">
      <text>
        <r>
          <rPr>
            <sz val="11"/>
            <color indexed="8"/>
            <rFont val="Helvetica Neue"/>
          </rPr>
          <t>Alexander Scharf:
Jörg Schmidtke, Bernd Müller-Röber, Wolfgang van den Daele, Ferdinand Hucho, Kristian Köchy, Karl Sperling, Jens Reich, Hans-Jörg Rheinberger, Anna M. Wobus, Mathias Boysen, Silke Domasch (Herausgeber): Gendiagnostik in Deutschland, Status quo und Problemerkundung Supplement zum Gentechnologiebericht, Interdisziplinäre Arbeitsgruppen: Forschungsberichte Band 18; hrsg. von der Berlin-Brandenburgischen Akademie der Wissenschaften Limburg: Forum W – Wissenschaftlicher Verlag 2007, ISBN: 978-3-940647-00-9 
2009_01_01 Diss Scholz_Christine Qualitätssicherung in der Humangenetik-Strukturanalyse</t>
        </r>
      </text>
    </comment>
    <comment ref="E65" authorId="0">
      <text>
        <r>
          <rPr>
            <sz val="11"/>
            <color indexed="8"/>
            <rFont val="Helvetica Neue"/>
          </rPr>
          <t>Alexander Scharf:
Jörg Schmidtke, Bernd Müller-Röber, Wolfgang van den Daele, Ferdinand Hucho, Kristian Köchy, Karl Sperling, Jens Reich, Hans-Jörg Rheinberger, Anna M. Wobus, Mathias Boysen, Silke Domasch (Herausgeber): Gendiagnostik in Deutschland, Status quo und Problemerkundung Supplement zum Gentechnologiebericht, Interdisziplinäre Arbeitsgruppen: Forschungsberichte Band 18; hrsg. von der Berlin-Brandenburgischen Akademie der Wissenschaften Limburg: Forum W – Wissenschaftlicher Verlag 2007, ISBN: 978-3-940647-00-9 
2009_01_01 Diss Scholz_Christine Qualitätssicherung in der Humangenetik-Strukturanalyse</t>
        </r>
      </text>
    </comment>
    <comment ref="E70" authorId="0">
      <text>
        <r>
          <rPr>
            <sz val="11"/>
            <color indexed="8"/>
            <rFont val="Helvetica Neue"/>
          </rPr>
          <t>Alexander Scharf:
https://www.sqg.de/sqg/upload/CONTENT/Qualitaetsberichte/2008/BQS-Qualitaetsberichte-2008_Verfahren/bu_Gesamt_16n1-GEBH_2008.pdf</t>
        </r>
      </text>
    </comment>
    <comment ref="F70" authorId="0">
      <text>
        <r>
          <rPr>
            <sz val="11"/>
            <color indexed="8"/>
            <rFont val="Helvetica Neue"/>
          </rPr>
          <t>Alexander Scharf:
https://www.sqg.de/sqg/upload/CONTENT/Qualitaetsberichte/2008/BQS-Qualitaetsberichte-2008_Verfahren/bu_Gesamt_16n1-GEBH_2008.pdf</t>
        </r>
      </text>
    </comment>
    <comment ref="E71" authorId="0">
      <text>
        <r>
          <rPr>
            <sz val="11"/>
            <color indexed="8"/>
            <rFont val="Helvetica Neue"/>
          </rPr>
          <t>Alexander Scharf:
https://www.krause-schoenberg.de/gentechnikfaktenalles.html: Die Zeit 1.10.03 S.40 UND Das Parlament 14.6.04 S.12
https://www.krause-schoenberg.de/SB20_faktensammlung_gentechnik-stand2018.pdf</t>
        </r>
      </text>
    </comment>
    <comment ref="F71" authorId="0">
      <text>
        <r>
          <rPr>
            <sz val="11"/>
            <color indexed="8"/>
            <rFont val="Helvetica Neue"/>
          </rPr>
          <t>Alexander Scharf:
https://www.krause-schoenberg.de/SB20_faktensammlung_gentechnik-stand2018.pdf</t>
        </r>
      </text>
    </comment>
    <comment ref="E73" authorId="0">
      <text>
        <r>
          <rPr>
            <sz val="11"/>
            <color indexed="8"/>
            <rFont val="Helvetica Neue"/>
          </rPr>
          <t>Alexander Scharf:
https://www.sqg.de/downloads/Bundesauswertungen/2009/bu_Gesamt_16N1-GEBH_2009.pdf</t>
        </r>
      </text>
    </comment>
    <comment ref="E78" authorId="0">
      <text>
        <r>
          <rPr>
            <sz val="11"/>
            <color indexed="8"/>
            <rFont val="Helvetica Neue"/>
          </rPr>
          <t>Alexander Scharf:
FDP-Anfrage (GKV) von 2019: https://dip21.bundestag.de/dip21/btd/19/138/1913806.pdf, hier Bezugnahme/Quelle:  GKV-Frequenzstatistik der Kassenärztlichen Bundesvereinigung,
WIdO (2019)</t>
        </r>
      </text>
    </comment>
    <comment ref="E80" authorId="0">
      <text>
        <r>
          <rPr>
            <sz val="11"/>
            <color indexed="8"/>
            <rFont val="Helvetica Neue"/>
          </rPr>
          <t>Alexander Scharf:
FDP-Anfrage (GKV) von 2019: https://dip21.bundestag.de/dip21/btd/19/138/1913806.pdf, hier Bezugnahme/Quelle:  GKV-Frequenzstatistik der Kassenärztlichen Bundesvereinigung,
WIdO (2019)</t>
        </r>
      </text>
    </comment>
    <comment ref="E82" authorId="0">
      <text>
        <r>
          <rPr>
            <sz val="11"/>
            <color indexed="8"/>
            <rFont val="Helvetica Neue"/>
          </rPr>
          <t>Alexander Scharf:
FDP-Anfrage (GKV) von 2019: https://dip21.bundestag.de/dip21/btd/19/138/1913806.pdf, hier Bezugnahme/Quelle:  GKV-Frequenzstatistik der Kassenärztlichen Bundesvereinigung,
WIdO (2019)</t>
        </r>
      </text>
    </comment>
    <comment ref="E83" authorId="0">
      <text>
        <r>
          <rPr>
            <sz val="11"/>
            <color indexed="8"/>
            <rFont val="Helvetica Neue"/>
          </rPr>
          <t>Alexander Scharf:
http://www.sqg.de/downloads/Bundesauswertungen/2014/bu_Gesamt_16N1-GEBH_2014.pdf</t>
        </r>
      </text>
    </comment>
    <comment ref="E84" authorId="0">
      <text>
        <r>
          <rPr>
            <sz val="11"/>
            <color indexed="8"/>
            <rFont val="Helvetica Neue"/>
          </rPr>
          <t>Alexander Scharf:
FDP-Anfrage (GKV) von 2019: https://dip21.bundestag.de/dip21/btd/19/138/1913806.pdf, hier Bezugnahme/Quelle:  GKV-Frequenzstatistik der Kassenärztlichen Bundesvereinigung,
WIdO (2019)</t>
        </r>
      </text>
    </comment>
    <comment ref="E85" authorId="0">
      <text>
        <r>
          <rPr>
            <sz val="11"/>
            <color indexed="8"/>
            <rFont val="Helvetica Neue"/>
          </rPr>
          <t>Alexander Scharf:
FDP-Anfrage (GKV) von 2019: https://dip21.bundestag.de/dip21/btd/19/138/1913806.pdf, hier Bezugnahme/Quelle:  GKV-Frequenzstatistik der Kassenärztlichen Bundesvereinigung,
WIdO (2019)</t>
        </r>
      </text>
    </comment>
    <comment ref="E86" authorId="0">
      <text>
        <r>
          <rPr>
            <sz val="11"/>
            <color indexed="8"/>
            <rFont val="Helvetica Neue"/>
          </rPr>
          <t>Alexander Scharf:
FDP-Anfrage (GKV) von 2019: https://dip21.bundestag.de/dip21/btd/19/138/1913806.pdf, hier Bezugnahme/Quelle:  GKV-Frequenzstatistik der Kassenärztlichen Bundesvereinigung,
WIdO (2019)</t>
        </r>
      </text>
    </comment>
    <comment ref="E87" authorId="0">
      <text>
        <r>
          <rPr>
            <sz val="11"/>
            <color indexed="8"/>
            <rFont val="Helvetica Neue"/>
          </rPr>
          <t>Alexander Scharf:
FDP-Anfrage (GKV) von 2019: https://dip21.bundestag.de/dip21/btd/19/138/1913806.pdf, hier Bezugnahme/Quelle:  GKV-Frequenzstatistik der Kassenärztlichen Bundesvereinigung,
WIdO (2019)</t>
        </r>
      </text>
    </comment>
    <comment ref="E88" authorId="0">
      <text>
        <r>
          <rPr>
            <sz val="11"/>
            <color indexed="8"/>
            <rFont val="Helvetica Neue"/>
          </rPr>
          <t>Alexander Scharf:
FDP-Anfrage (GKV) von 2019: https://dip21.bundestag.de/dip21/btd/19/138/1913806.pdf, hier Bezugnahme/Quelle:  GKV-Frequenzstatistik der Kassenärztlichen Bundesvereinigung,
WIdO (2019)</t>
        </r>
      </text>
    </comment>
  </commentList>
</comments>
</file>

<file path=xl/sharedStrings.xml><?xml version="1.0" encoding="utf-8"?>
<sst xmlns="http://schemas.openxmlformats.org/spreadsheetml/2006/main" uniqueCount="37">
  <si>
    <t>Dieses Dokument wurde aus Numbers exportiert und jede Tabelle in ein Excel-Arbeitsblatt umgewandelt. Alle anderen Objekte der einzelnen Numbers-Blätter wurden auf eigene Arbeitsblätter übertragen. Beachte, dass die Formelberechnungen in Excel möglicherweise anders sind.</t>
  </si>
  <si>
    <t>Name des Numbers-Blatts</t>
  </si>
  <si>
    <t>Numbers-Tabellenname</t>
  </si>
  <si>
    <t>Name des Excel-Arbeitsblatts</t>
  </si>
  <si>
    <t>Blatt 1</t>
  </si>
  <si>
    <t>Tabelle 1</t>
  </si>
  <si>
    <t>Primärdaten</t>
  </si>
  <si>
    <t>Jahr</t>
  </si>
  <si>
    <t>Lebend-geborene (n) BRD + DDR, ab 1990 Dtl.</t>
  </si>
  <si>
    <t>BRD</t>
  </si>
  <si>
    <t>DDR</t>
  </si>
  <si>
    <t>Quelle 1</t>
  </si>
  <si>
    <t>AC (n)</t>
  </si>
  <si>
    <t>CVS (n)</t>
  </si>
  <si>
    <t>Delta AC zum Vorjahr (n)</t>
  </si>
  <si>
    <t>Delta CVS zum Vorjahr (n)</t>
  </si>
  <si>
    <t>Sum</t>
  </si>
  <si>
    <t>Nippert 1994</t>
  </si>
  <si>
    <t>Knörr 1994</t>
  </si>
  <si>
    <t>Schroeder-Kurth, 1991</t>
  </si>
  <si>
    <t>Krause-Schönberg</t>
  </si>
  <si>
    <t>*****</t>
  </si>
  <si>
    <t xml:space="preserve"> </t>
  </si>
  <si>
    <t>Schroeder-Kurth, 1985</t>
  </si>
  <si>
    <t>Schroeder-Kurth, 1989</t>
  </si>
  <si>
    <t>Nippert, Schmidtke 1997</t>
  </si>
  <si>
    <t>Schmidtke 2006</t>
  </si>
  <si>
    <t>Ethikrat 2003</t>
  </si>
  <si>
    <t>Droste - Brand, zit. in Rosery DIMDI HTA Bd 10, 2003</t>
  </si>
  <si>
    <t>DIMDI 2004</t>
  </si>
  <si>
    <t>BQS</t>
  </si>
  <si>
    <t>Schmidtke 2007</t>
  </si>
  <si>
    <t>WIDO-Anfrage Scharf</t>
  </si>
  <si>
    <t>AQUA</t>
  </si>
  <si>
    <t>WIDO-Anfrage Scharf und FDP (GKV)</t>
  </si>
  <si>
    <t>2020-HJ 1</t>
  </si>
  <si>
    <t>Blatt 2</t>
  </si>
</sst>
</file>

<file path=xl/styles.xml><?xml version="1.0" encoding="utf-8"?>
<styleSheet xmlns="http://schemas.openxmlformats.org/spreadsheetml/2006/main">
  <numFmts count="1">
    <numFmt numFmtId="0" formatCode="General"/>
  </numFmts>
  <fonts count="7">
    <font>
      <sz val="10"/>
      <color indexed="8"/>
      <name val="Helvetica Neue"/>
    </font>
    <font>
      <sz val="12"/>
      <color indexed="8"/>
      <name val="Helvetica Neue"/>
    </font>
    <font>
      <sz val="14"/>
      <color indexed="8"/>
      <name val="Helvetica Neue"/>
    </font>
    <font>
      <u val="single"/>
      <sz val="12"/>
      <color indexed="11"/>
      <name val="Helvetica Neue"/>
    </font>
    <font>
      <sz val="13"/>
      <color indexed="8"/>
      <name val="Helvetica Neue"/>
    </font>
    <font>
      <b val="1"/>
      <sz val="10"/>
      <color indexed="8"/>
      <name val="Helvetica Neue"/>
    </font>
    <font>
      <sz val="11"/>
      <color indexed="8"/>
      <name val="Helvetica Neue"/>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s>
  <borders count="10">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5"/>
      </bottom>
      <diagonal/>
    </border>
    <border>
      <left style="thin">
        <color indexed="13"/>
      </left>
      <right style="thin">
        <color indexed="15"/>
      </right>
      <top style="thin">
        <color indexed="15"/>
      </top>
      <bottom style="thin">
        <color indexed="13"/>
      </bottom>
      <diagonal/>
    </border>
    <border>
      <left style="thin">
        <color indexed="15"/>
      </left>
      <right style="thin">
        <color indexed="15"/>
      </right>
      <top style="thin">
        <color indexed="15"/>
      </top>
      <bottom style="thin">
        <color indexed="13"/>
      </bottom>
      <diagonal/>
    </border>
    <border>
      <left style="thin">
        <color indexed="15"/>
      </left>
      <right style="thin">
        <color indexed="13"/>
      </right>
      <top style="thin">
        <color indexed="15"/>
      </top>
      <bottom style="thin">
        <color indexed="13"/>
      </bottom>
      <diagonal/>
    </border>
    <border>
      <left style="thin">
        <color indexed="13"/>
      </left>
      <right style="thin">
        <color indexed="13"/>
      </right>
      <top style="thin">
        <color indexed="15"/>
      </top>
      <bottom style="thin">
        <color indexed="13"/>
      </bottom>
      <diagonal/>
    </border>
    <border>
      <left style="thin">
        <color indexed="13"/>
      </left>
      <right style="thin">
        <color indexed="15"/>
      </right>
      <top style="thin">
        <color indexed="13"/>
      </top>
      <bottom style="thin">
        <color indexed="13"/>
      </bottom>
      <diagonal/>
    </border>
    <border>
      <left style="thin">
        <color indexed="15"/>
      </left>
      <right style="thin">
        <color indexed="15"/>
      </right>
      <top style="thin">
        <color indexed="13"/>
      </top>
      <bottom style="thin">
        <color indexed="13"/>
      </bottom>
      <diagonal/>
    </border>
    <border>
      <left style="thin">
        <color indexed="15"/>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37">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49" fontId="5" fillId="4" borderId="1" applyNumberFormat="1" applyFont="1" applyFill="1" applyBorder="1" applyAlignment="1" applyProtection="0">
      <alignment vertical="top" wrapText="1"/>
    </xf>
    <xf numFmtId="0" fontId="0" fillId="4" borderId="1" applyNumberFormat="0" applyFont="1" applyFill="1" applyBorder="1" applyAlignment="1" applyProtection="0">
      <alignment vertical="top" wrapText="1"/>
    </xf>
    <xf numFmtId="49" fontId="5" fillId="5" borderId="1" applyNumberFormat="1" applyFont="1" applyFill="1" applyBorder="1" applyAlignment="1" applyProtection="0">
      <alignment vertical="top" wrapText="1"/>
    </xf>
    <xf numFmtId="49" fontId="5" fillId="4" borderId="2" applyNumberFormat="1" applyFont="1" applyFill="1" applyBorder="1" applyAlignment="1" applyProtection="0">
      <alignment vertical="top" wrapText="1"/>
    </xf>
    <xf numFmtId="49" fontId="5" fillId="5" borderId="2" applyNumberFormat="1" applyFont="1" applyFill="1" applyBorder="1" applyAlignment="1" applyProtection="0">
      <alignment vertical="top" wrapText="1"/>
    </xf>
    <xf numFmtId="0" fontId="0" fillId="4" borderId="2" applyNumberFormat="0" applyFont="1" applyFill="1" applyBorder="1" applyAlignment="1" applyProtection="0">
      <alignment vertical="top" wrapText="1"/>
    </xf>
    <xf numFmtId="0" fontId="5" fillId="6" borderId="3" applyNumberFormat="1" applyFont="1" applyFill="1" applyBorder="1" applyAlignment="1" applyProtection="0">
      <alignment vertical="top" wrapText="1"/>
    </xf>
    <xf numFmtId="0" fontId="5" fillId="6" borderId="4" applyNumberFormat="1" applyFont="1" applyFill="1" applyBorder="1" applyAlignment="1" applyProtection="0">
      <alignment vertical="top" wrapText="1"/>
    </xf>
    <xf numFmtId="49" fontId="0" borderId="5" applyNumberFormat="1" applyFont="1" applyFill="0" applyBorder="1" applyAlignment="1" applyProtection="0">
      <alignment vertical="top" wrapText="1"/>
    </xf>
    <xf numFmtId="1" fontId="0" borderId="6" applyNumberFormat="1" applyFont="1" applyFill="0" applyBorder="1" applyAlignment="1" applyProtection="0">
      <alignment vertical="top" wrapText="1"/>
    </xf>
    <xf numFmtId="0" fontId="0" borderId="6" applyNumberFormat="0" applyFont="1" applyFill="0" applyBorder="1" applyAlignment="1" applyProtection="0">
      <alignment vertical="top" wrapText="1"/>
    </xf>
    <xf numFmtId="0" fontId="0" fillId="5" borderId="6" applyNumberFormat="0" applyFont="1" applyFill="1" applyBorder="1" applyAlignment="1" applyProtection="0">
      <alignment vertical="top" wrapText="1"/>
    </xf>
    <xf numFmtId="0" fontId="5" fillId="6" borderId="7" applyNumberFormat="1" applyFont="1" applyFill="1" applyBorder="1" applyAlignment="1" applyProtection="0">
      <alignment vertical="top" wrapText="1"/>
    </xf>
    <xf numFmtId="0" fontId="5" fillId="6" borderId="8" applyNumberFormat="1" applyFont="1" applyFill="1" applyBorder="1" applyAlignment="1" applyProtection="0">
      <alignment vertical="top" wrapText="1"/>
    </xf>
    <xf numFmtId="49" fontId="0" borderId="9" applyNumberFormat="1" applyFont="1" applyFill="0" applyBorder="1" applyAlignment="1" applyProtection="0">
      <alignment vertical="top" wrapText="1"/>
    </xf>
    <xf numFmtId="1" fontId="0" borderId="1" applyNumberFormat="1" applyFont="1" applyFill="0" applyBorder="1" applyAlignment="1" applyProtection="0">
      <alignment vertical="top" wrapText="1"/>
    </xf>
    <xf numFmtId="0" fontId="0" borderId="1" applyNumberFormat="0" applyFont="1" applyFill="0" applyBorder="1" applyAlignment="1" applyProtection="0">
      <alignment vertical="top" wrapText="1"/>
    </xf>
    <xf numFmtId="0" fontId="0" fillId="5" borderId="1" applyNumberFormat="0" applyFont="1" applyFill="1" applyBorder="1" applyAlignment="1" applyProtection="0">
      <alignment vertical="top" wrapText="1"/>
    </xf>
    <xf numFmtId="0" fontId="5" fillId="6" borderId="8" applyNumberFormat="0" applyFont="1" applyFill="1" applyBorder="1" applyAlignment="1" applyProtection="0">
      <alignment vertical="top" wrapText="1"/>
    </xf>
    <xf numFmtId="0" fontId="0" borderId="1" applyNumberFormat="1" applyFont="1" applyFill="0" applyBorder="1" applyAlignment="1" applyProtection="0">
      <alignment vertical="top" wrapText="1"/>
    </xf>
    <xf numFmtId="49" fontId="0" borderId="1" applyNumberFormat="1" applyFont="1" applyFill="0" applyBorder="1" applyAlignment="1" applyProtection="0">
      <alignment vertical="top" wrapText="1"/>
    </xf>
    <xf numFmtId="1" fontId="0" fillId="5" borderId="1" applyNumberFormat="1" applyFont="1" applyFill="1" applyBorder="1" applyAlignment="1" applyProtection="0">
      <alignment vertical="top" wrapText="1"/>
    </xf>
    <xf numFmtId="49" fontId="5" fillId="6" borderId="7" applyNumberFormat="1" applyFont="1" applyFill="1" applyBorder="1" applyAlignment="1" applyProtection="0">
      <alignment vertical="top" wrapText="1"/>
    </xf>
    <xf numFmtId="0" fontId="0" borderId="9"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4" applyNumberFormat="0" applyFont="1" applyFill="0" applyBorder="0" applyAlignment="1" applyProtection="0">
      <alignment horizontal="center" vertical="center"/>
    </xf>
    <xf numFmtId="0" fontId="0" fillId="6" borderId="3" applyNumberFormat="0" applyFont="1" applyFill="1" applyBorder="1" applyAlignment="1" applyProtection="0">
      <alignment vertical="top" wrapText="1"/>
    </xf>
    <xf numFmtId="0" fontId="0" borderId="5" applyNumberFormat="0" applyFont="1" applyFill="0" applyBorder="1" applyAlignment="1" applyProtection="0">
      <alignment vertical="top" wrapText="1"/>
    </xf>
    <xf numFmtId="0" fontId="0" fillId="6" borderId="7" applyNumberFormat="0" applyFont="1" applyFill="1" applyBorder="1" applyAlignment="1" applyProtection="0">
      <alignment vertical="top" wrapText="1"/>
    </xf>
    <xf numFmtId="0" fontId="0" borderId="9"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a5a5a5"/>
      <rgbColor rgb="ffa7a7a7"/>
      <rgbColor rgb="ff3f3f3f"/>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36</v>
      </c>
      <c r="C11" s="3"/>
      <c r="D11" s="3"/>
    </row>
    <row r="12">
      <c r="B12" s="4"/>
      <c r="C12" t="s" s="4">
        <v>5</v>
      </c>
      <c r="D12" t="s" s="5">
        <v>36</v>
      </c>
    </row>
  </sheetData>
  <mergeCells count="1">
    <mergeCell ref="B3:D3"/>
  </mergeCells>
  <hyperlinks>
    <hyperlink ref="D10" location="'Blatt 1'!R1C1" tooltip="" display="Blatt 1"/>
    <hyperlink ref="D12" location="'Blatt 2'!R2C1" tooltip="" display="Blatt 2"/>
  </hyperlinks>
</worksheet>
</file>

<file path=xl/worksheets/sheet2.xml><?xml version="1.0" encoding="utf-8"?>
<worksheet xmlns:r="http://schemas.openxmlformats.org/officeDocument/2006/relationships" xmlns="http://schemas.openxmlformats.org/spreadsheetml/2006/main">
  <sheetPr>
    <pageSetUpPr fitToPage="1"/>
  </sheetPr>
  <dimension ref="A1:L92"/>
  <sheetViews>
    <sheetView workbookViewId="0" showGridLines="0" defaultGridColor="1">
      <pane topLeftCell="E4" xSplit="4" ySplit="3" activePane="bottomRight" state="frozen"/>
    </sheetView>
  </sheetViews>
  <sheetFormatPr defaultColWidth="16.3333" defaultRowHeight="13.9" customHeight="1" outlineLevelRow="0" outlineLevelCol="0"/>
  <cols>
    <col min="1" max="1" width="8.875" style="6" customWidth="1"/>
    <col min="2" max="4" hidden="1" width="16.3333" style="6" customWidth="1"/>
    <col min="5" max="5" width="34.0078" style="6" customWidth="1"/>
    <col min="6" max="6" width="5.67188" style="6" customWidth="1"/>
    <col min="7" max="7" width="6.67188" style="6" customWidth="1"/>
    <col min="8" max="9" hidden="1" width="16.3333" style="6" customWidth="1"/>
    <col min="10" max="12" width="6.85156" style="6" customWidth="1"/>
    <col min="13" max="16384" width="16.3516" style="6" customWidth="1"/>
  </cols>
  <sheetData>
    <row r="1" ht="14.05" customHeight="1">
      <c r="A1" s="7"/>
      <c r="B1" s="7"/>
      <c r="C1" s="7"/>
      <c r="D1" s="7"/>
      <c r="E1" t="s" s="7">
        <v>6</v>
      </c>
      <c r="F1" s="8"/>
      <c r="G1" s="7"/>
      <c r="H1" s="7"/>
      <c r="I1" s="7"/>
      <c r="J1" s="7"/>
      <c r="K1" s="9"/>
      <c r="L1" s="8"/>
    </row>
    <row r="2" ht="14.05" customHeight="1">
      <c r="A2" s="7"/>
      <c r="B2" s="7"/>
      <c r="C2" s="7"/>
      <c r="D2" s="7"/>
      <c r="E2" s="7"/>
      <c r="F2" s="7"/>
      <c r="G2" s="7"/>
      <c r="H2" s="7"/>
      <c r="I2" s="7"/>
      <c r="J2" s="7"/>
      <c r="K2" s="9"/>
      <c r="L2" s="8"/>
    </row>
    <row r="3" ht="14.25" customHeight="1">
      <c r="A3" t="s" s="10">
        <v>7</v>
      </c>
      <c r="B3" t="s" s="10">
        <v>8</v>
      </c>
      <c r="C3" t="s" s="10">
        <v>9</v>
      </c>
      <c r="D3" t="s" s="10">
        <v>10</v>
      </c>
      <c r="E3" t="s" s="10">
        <v>11</v>
      </c>
      <c r="F3" t="s" s="10">
        <v>12</v>
      </c>
      <c r="G3" t="s" s="10">
        <v>13</v>
      </c>
      <c r="H3" t="s" s="10">
        <v>14</v>
      </c>
      <c r="I3" t="s" s="10">
        <v>15</v>
      </c>
      <c r="J3" t="s" s="10">
        <v>16</v>
      </c>
      <c r="K3" s="11"/>
      <c r="L3" s="12"/>
    </row>
    <row r="4" ht="14.25" customHeight="1">
      <c r="A4" s="13">
        <v>1970</v>
      </c>
      <c r="B4" s="14">
        <v>1047737</v>
      </c>
      <c r="C4" s="14">
        <v>810808</v>
      </c>
      <c r="D4" s="14">
        <f>B4-C4</f>
        <v>236929</v>
      </c>
      <c r="E4" t="s" s="15">
        <v>17</v>
      </c>
      <c r="F4" s="16">
        <v>6</v>
      </c>
      <c r="G4" s="17"/>
      <c r="H4" s="16"/>
      <c r="I4" s="16"/>
      <c r="J4" s="17"/>
      <c r="K4" s="18"/>
      <c r="L4" s="17"/>
    </row>
    <row r="5" ht="14.05" customHeight="1">
      <c r="A5" s="19">
        <v>1971</v>
      </c>
      <c r="B5" s="20">
        <v>1013396</v>
      </c>
      <c r="C5" s="20">
        <v>778526</v>
      </c>
      <c r="D5" s="20">
        <f>B5-C5</f>
        <v>234870</v>
      </c>
      <c r="E5" t="s" s="21">
        <v>17</v>
      </c>
      <c r="F5" s="22">
        <v>16</v>
      </c>
      <c r="G5" s="23"/>
      <c r="H5" s="22"/>
      <c r="I5" s="22"/>
      <c r="J5" s="23"/>
      <c r="K5" s="24"/>
      <c r="L5" s="23"/>
    </row>
    <row r="6" ht="14.05" customHeight="1">
      <c r="A6" s="19">
        <v>1972</v>
      </c>
      <c r="B6" s="20">
        <v>901657</v>
      </c>
      <c r="C6" s="20">
        <v>701214</v>
      </c>
      <c r="D6" s="20">
        <f>B6-C6</f>
        <v>200443</v>
      </c>
      <c r="E6" t="s" s="21">
        <v>17</v>
      </c>
      <c r="F6" s="22">
        <v>49</v>
      </c>
      <c r="G6" s="23"/>
      <c r="H6" s="22"/>
      <c r="I6" s="22"/>
      <c r="J6" s="23"/>
      <c r="K6" s="24"/>
      <c r="L6" s="23"/>
    </row>
    <row r="7" ht="14.05" customHeight="1">
      <c r="A7" s="19">
        <v>1973</v>
      </c>
      <c r="B7" s="20">
        <v>815969</v>
      </c>
      <c r="C7" s="20">
        <v>635633</v>
      </c>
      <c r="D7" s="20">
        <f>B7-C7</f>
        <v>180336</v>
      </c>
      <c r="E7" t="s" s="21">
        <v>17</v>
      </c>
      <c r="F7" s="22">
        <v>112</v>
      </c>
      <c r="G7" s="23"/>
      <c r="H7" s="22"/>
      <c r="I7" s="22"/>
      <c r="J7" s="23"/>
      <c r="K7" s="24"/>
      <c r="L7" s="23"/>
    </row>
    <row r="8" ht="14.05" customHeight="1">
      <c r="A8" s="19">
        <v>1974</v>
      </c>
      <c r="B8" s="20">
        <v>805500</v>
      </c>
      <c r="C8" s="20">
        <v>626373</v>
      </c>
      <c r="D8" s="20">
        <f>B8-C8</f>
        <v>179127</v>
      </c>
      <c r="E8" t="s" s="21">
        <v>17</v>
      </c>
      <c r="F8" s="22">
        <v>308</v>
      </c>
      <c r="G8" s="23"/>
      <c r="H8" s="22"/>
      <c r="I8" s="22"/>
      <c r="J8" s="23"/>
      <c r="K8" s="24"/>
      <c r="L8" s="23"/>
    </row>
    <row r="9" ht="14.05" customHeight="1">
      <c r="A9" s="19">
        <v>1974</v>
      </c>
      <c r="B9" s="25"/>
      <c r="C9" s="25"/>
      <c r="D9" s="20">
        <f>B9-C9</f>
        <v>0</v>
      </c>
      <c r="E9" t="s" s="21">
        <v>18</v>
      </c>
      <c r="F9" s="22">
        <v>295</v>
      </c>
      <c r="G9" s="23"/>
      <c r="H9" s="22"/>
      <c r="I9" s="22"/>
      <c r="J9" s="23"/>
      <c r="K9" s="24"/>
      <c r="L9" s="23"/>
    </row>
    <row r="10" ht="14.05" customHeight="1">
      <c r="A10" s="19">
        <v>1974</v>
      </c>
      <c r="B10" s="25"/>
      <c r="C10" s="25"/>
      <c r="D10" s="20">
        <f>B10-C10</f>
        <v>0</v>
      </c>
      <c r="E10" t="s" s="21">
        <v>19</v>
      </c>
      <c r="F10" s="26">
        <v>295</v>
      </c>
      <c r="G10" s="23"/>
      <c r="H10" s="22"/>
      <c r="I10" s="22"/>
      <c r="J10" s="23"/>
      <c r="K10" s="24"/>
      <c r="L10" s="23"/>
    </row>
    <row r="11" ht="14.05" customHeight="1">
      <c r="A11" s="19">
        <v>1975</v>
      </c>
      <c r="B11" s="20">
        <v>782310</v>
      </c>
      <c r="C11" s="20">
        <v>600512</v>
      </c>
      <c r="D11" s="20">
        <f>B11-C11</f>
        <v>181798</v>
      </c>
      <c r="E11" t="s" s="21">
        <v>17</v>
      </c>
      <c r="F11" s="22">
        <v>893</v>
      </c>
      <c r="G11" s="23"/>
      <c r="H11" s="22"/>
      <c r="I11" s="22"/>
      <c r="J11" s="23"/>
      <c r="K11" s="24"/>
      <c r="L11" s="23"/>
    </row>
    <row r="12" ht="14.05" customHeight="1">
      <c r="A12" s="19">
        <v>1975</v>
      </c>
      <c r="B12" s="25"/>
      <c r="C12" s="25"/>
      <c r="D12" s="20">
        <f>B12-C12</f>
        <v>0</v>
      </c>
      <c r="E12" t="s" s="21">
        <v>19</v>
      </c>
      <c r="F12" s="22">
        <v>877</v>
      </c>
      <c r="G12" s="23"/>
      <c r="H12" s="22"/>
      <c r="I12" s="22"/>
      <c r="J12" s="23"/>
      <c r="K12" s="24"/>
      <c r="L12" s="23"/>
    </row>
    <row r="13" ht="14.05" customHeight="1">
      <c r="A13" s="19">
        <v>1975</v>
      </c>
      <c r="B13" s="25"/>
      <c r="C13" s="25"/>
      <c r="D13" s="20">
        <f>B13-C13</f>
        <v>0</v>
      </c>
      <c r="E13" t="s" s="21">
        <v>18</v>
      </c>
      <c r="F13" s="22">
        <v>877</v>
      </c>
      <c r="G13" s="23"/>
      <c r="H13" s="22"/>
      <c r="I13" s="22"/>
      <c r="J13" s="23"/>
      <c r="K13" s="24"/>
      <c r="L13" s="23"/>
    </row>
    <row r="14" ht="14.05" customHeight="1">
      <c r="A14" s="19">
        <v>1976</v>
      </c>
      <c r="B14" s="20">
        <v>798334</v>
      </c>
      <c r="C14" s="20">
        <v>602851</v>
      </c>
      <c r="D14" s="20">
        <f>B14-C14</f>
        <v>195483</v>
      </c>
      <c r="E14" t="s" s="21">
        <v>17</v>
      </c>
      <c r="F14" s="22">
        <v>1798</v>
      </c>
      <c r="G14" s="23"/>
      <c r="H14" s="22"/>
      <c r="I14" s="22"/>
      <c r="J14" s="23"/>
      <c r="K14" s="24"/>
      <c r="L14" s="23"/>
    </row>
    <row r="15" ht="14.05" customHeight="1">
      <c r="A15" s="19">
        <v>1976</v>
      </c>
      <c r="B15" s="25"/>
      <c r="C15" s="25"/>
      <c r="D15" s="20">
        <f>B15-C15</f>
        <v>0</v>
      </c>
      <c r="E15" t="s" s="21">
        <v>19</v>
      </c>
      <c r="F15" s="22">
        <v>1764</v>
      </c>
      <c r="G15" s="23"/>
      <c r="H15" s="22"/>
      <c r="I15" s="22"/>
      <c r="J15" s="23"/>
      <c r="K15" s="24"/>
      <c r="L15" s="23"/>
    </row>
    <row r="16" ht="14.05" customHeight="1">
      <c r="A16" s="19">
        <v>1976</v>
      </c>
      <c r="B16" s="25"/>
      <c r="C16" s="25"/>
      <c r="D16" s="20">
        <f>B16-C16</f>
        <v>0</v>
      </c>
      <c r="E16" t="s" s="21">
        <v>18</v>
      </c>
      <c r="F16" s="22">
        <v>1764</v>
      </c>
      <c r="G16" s="23"/>
      <c r="H16" s="22"/>
      <c r="I16" s="22"/>
      <c r="J16" s="23"/>
      <c r="K16" s="24"/>
      <c r="L16" s="23"/>
    </row>
    <row r="17" ht="14.05" customHeight="1">
      <c r="A17" s="19">
        <v>1976</v>
      </c>
      <c r="B17" s="25"/>
      <c r="C17" s="25"/>
      <c r="D17" s="20">
        <f>B17-C17</f>
        <v>0</v>
      </c>
      <c r="E17" t="s" s="21">
        <v>20</v>
      </c>
      <c r="F17" s="22">
        <v>1796</v>
      </c>
      <c r="G17" s="23"/>
      <c r="H17" s="22"/>
      <c r="I17" s="22"/>
      <c r="J17" s="23"/>
      <c r="K17" s="24"/>
      <c r="L17" s="23"/>
    </row>
    <row r="18" ht="14.05" customHeight="1">
      <c r="A18" s="19">
        <v>1977</v>
      </c>
      <c r="B18" s="20">
        <v>805496</v>
      </c>
      <c r="C18" s="20">
        <v>582344</v>
      </c>
      <c r="D18" s="20">
        <f>B18-C18</f>
        <v>223152</v>
      </c>
      <c r="E18" t="s" s="21">
        <v>17</v>
      </c>
      <c r="F18" s="22">
        <v>2648</v>
      </c>
      <c r="G18" s="23"/>
      <c r="H18" s="22"/>
      <c r="I18" s="22"/>
      <c r="J18" s="23"/>
      <c r="K18" s="24"/>
      <c r="L18" s="23"/>
    </row>
    <row r="19" ht="14.05" customHeight="1">
      <c r="A19" s="19">
        <v>1977</v>
      </c>
      <c r="B19" s="25"/>
      <c r="C19" s="25"/>
      <c r="D19" s="20">
        <f>B19-C19</f>
        <v>0</v>
      </c>
      <c r="E19" t="s" s="21">
        <v>19</v>
      </c>
      <c r="F19" s="26">
        <v>2956</v>
      </c>
      <c r="G19" s="23"/>
      <c r="H19" s="22"/>
      <c r="I19" s="22"/>
      <c r="J19" s="23"/>
      <c r="K19" s="24"/>
      <c r="L19" s="23"/>
    </row>
    <row r="20" ht="14.05" customHeight="1">
      <c r="A20" s="19">
        <v>1977</v>
      </c>
      <c r="B20" s="25"/>
      <c r="C20" s="25"/>
      <c r="D20" s="20">
        <f>B20-C20</f>
        <v>0</v>
      </c>
      <c r="E20" t="s" s="21">
        <v>18</v>
      </c>
      <c r="F20" s="26">
        <v>2956</v>
      </c>
      <c r="G20" s="23"/>
      <c r="H20" s="22"/>
      <c r="I20" s="22"/>
      <c r="J20" s="23"/>
      <c r="K20" s="24"/>
      <c r="L20" s="23"/>
    </row>
    <row r="21" ht="14.05" customHeight="1">
      <c r="A21" s="19">
        <v>1978</v>
      </c>
      <c r="B21" s="20">
        <v>808619</v>
      </c>
      <c r="C21" s="20">
        <v>576468</v>
      </c>
      <c r="D21" s="20">
        <f>B21-C21</f>
        <v>232151</v>
      </c>
      <c r="E21" t="s" s="21">
        <v>19</v>
      </c>
      <c r="F21" s="26">
        <v>3924</v>
      </c>
      <c r="G21" s="23"/>
      <c r="H21" s="22"/>
      <c r="I21" s="22"/>
      <c r="J21" s="23"/>
      <c r="K21" s="24"/>
      <c r="L21" s="23"/>
    </row>
    <row r="22" ht="14.05" customHeight="1">
      <c r="A22" s="19">
        <v>1978</v>
      </c>
      <c r="B22" s="25"/>
      <c r="C22" s="25"/>
      <c r="D22" s="20">
        <f>B22-C22</f>
        <v>0</v>
      </c>
      <c r="E22" t="s" s="21">
        <v>18</v>
      </c>
      <c r="F22" s="26">
        <v>3924</v>
      </c>
      <c r="G22" s="23"/>
      <c r="H22" s="22"/>
      <c r="I22" s="22"/>
      <c r="J22" s="23"/>
      <c r="K22" s="24"/>
      <c r="L22" s="23"/>
    </row>
    <row r="23" ht="14.05" customHeight="1">
      <c r="A23" s="19">
        <v>1979</v>
      </c>
      <c r="B23" s="20">
        <v>817217</v>
      </c>
      <c r="C23" s="20">
        <v>581984</v>
      </c>
      <c r="D23" s="20">
        <f>B23-C23</f>
        <v>235233</v>
      </c>
      <c r="E23" t="s" s="21">
        <v>19</v>
      </c>
      <c r="F23" s="26">
        <v>3424</v>
      </c>
      <c r="G23" s="23"/>
      <c r="H23" s="22"/>
      <c r="I23" s="22"/>
      <c r="J23" s="23"/>
      <c r="K23" s="24"/>
      <c r="L23" s="23"/>
    </row>
    <row r="24" ht="14.05" customHeight="1">
      <c r="A24" s="19">
        <v>1979</v>
      </c>
      <c r="B24" s="25"/>
      <c r="C24" s="25"/>
      <c r="D24" s="20">
        <f>B24-C24</f>
        <v>0</v>
      </c>
      <c r="E24" t="s" s="21">
        <v>18</v>
      </c>
      <c r="F24" s="26">
        <v>3424</v>
      </c>
      <c r="G24" s="23"/>
      <c r="H24" s="22"/>
      <c r="I24" s="22"/>
      <c r="J24" s="23"/>
      <c r="K24" s="24"/>
      <c r="L24" s="23"/>
    </row>
    <row r="25" ht="14.05" customHeight="1">
      <c r="A25" s="19">
        <v>1980</v>
      </c>
      <c r="B25" s="20">
        <v>865789</v>
      </c>
      <c r="C25" s="20">
        <v>620657</v>
      </c>
      <c r="D25" s="20">
        <f>B25-C25</f>
        <v>245132</v>
      </c>
      <c r="E25" t="s" s="21">
        <v>21</v>
      </c>
      <c r="F25" t="s" s="27">
        <v>22</v>
      </c>
      <c r="G25" s="23"/>
      <c r="H25" s="22"/>
      <c r="I25" s="22"/>
      <c r="J25" s="23"/>
      <c r="K25" s="24"/>
      <c r="L25" s="23"/>
    </row>
    <row r="26" ht="14.05" customHeight="1">
      <c r="A26" s="19">
        <v>1981</v>
      </c>
      <c r="B26" s="20">
        <v>862100</v>
      </c>
      <c r="C26" s="20">
        <v>624557</v>
      </c>
      <c r="D26" s="20">
        <f>B26-C26</f>
        <v>237543</v>
      </c>
      <c r="E26" t="s" s="21">
        <v>21</v>
      </c>
      <c r="F26" t="s" s="27">
        <v>22</v>
      </c>
      <c r="G26" s="23"/>
      <c r="H26" s="22"/>
      <c r="I26" s="22"/>
      <c r="J26" s="23"/>
      <c r="K26" s="24"/>
      <c r="L26" s="23"/>
    </row>
    <row r="27" ht="14.05" customHeight="1">
      <c r="A27" s="19">
        <v>1982</v>
      </c>
      <c r="B27" s="20">
        <v>861275</v>
      </c>
      <c r="C27" s="20">
        <v>621173</v>
      </c>
      <c r="D27" s="20">
        <f>B27-C27</f>
        <v>240102</v>
      </c>
      <c r="E27" t="s" s="21">
        <v>23</v>
      </c>
      <c r="F27" s="26">
        <v>15839</v>
      </c>
      <c r="G27" s="23"/>
      <c r="H27" s="22"/>
      <c r="I27" s="22"/>
      <c r="J27" s="23"/>
      <c r="K27" s="24"/>
      <c r="L27" s="23"/>
    </row>
    <row r="28" ht="14.05" customHeight="1">
      <c r="A28" s="19">
        <v>1982</v>
      </c>
      <c r="B28" s="25"/>
      <c r="C28" s="25"/>
      <c r="D28" s="20">
        <f>B28-C28</f>
        <v>0</v>
      </c>
      <c r="E28" t="s" s="21">
        <v>18</v>
      </c>
      <c r="F28" s="26">
        <v>15838</v>
      </c>
      <c r="G28" s="23"/>
      <c r="H28" s="22"/>
      <c r="I28" s="22"/>
      <c r="J28" s="23"/>
      <c r="K28" s="24"/>
      <c r="L28" s="23"/>
    </row>
    <row r="29" ht="14.05" customHeight="1">
      <c r="A29" s="19">
        <v>1983</v>
      </c>
      <c r="B29" s="20">
        <v>827933</v>
      </c>
      <c r="C29" s="20">
        <v>594177</v>
      </c>
      <c r="D29" s="20">
        <f>B29-C29</f>
        <v>233756</v>
      </c>
      <c r="E29" t="s" s="21">
        <v>21</v>
      </c>
      <c r="F29" s="23"/>
      <c r="G29" s="23"/>
      <c r="H29" s="22"/>
      <c r="I29" s="22"/>
      <c r="J29" s="23"/>
      <c r="K29" s="24"/>
      <c r="L29" s="23"/>
    </row>
    <row r="30" ht="14.05" customHeight="1">
      <c r="A30" s="19">
        <v>1984</v>
      </c>
      <c r="B30" s="20">
        <v>812292</v>
      </c>
      <c r="C30" s="20">
        <v>584157</v>
      </c>
      <c r="D30" s="20">
        <f>B30-C30</f>
        <v>228135</v>
      </c>
      <c r="E30" t="s" s="21">
        <v>24</v>
      </c>
      <c r="F30" s="22">
        <v>22506</v>
      </c>
      <c r="G30" s="23"/>
      <c r="H30" s="22"/>
      <c r="I30" s="22"/>
      <c r="J30" s="23"/>
      <c r="K30" s="24"/>
      <c r="L30" s="23"/>
    </row>
    <row r="31" ht="14.05" customHeight="1">
      <c r="A31" s="19">
        <v>1984</v>
      </c>
      <c r="B31" s="25"/>
      <c r="C31" s="25"/>
      <c r="D31" s="20">
        <f>B31-C31</f>
        <v>0</v>
      </c>
      <c r="E31" t="s" s="21">
        <v>18</v>
      </c>
      <c r="F31" s="22">
        <v>22506</v>
      </c>
      <c r="G31" s="23"/>
      <c r="H31" s="22"/>
      <c r="I31" s="22"/>
      <c r="J31" s="23"/>
      <c r="K31" s="24"/>
      <c r="L31" s="23"/>
    </row>
    <row r="32" ht="14.05" customHeight="1">
      <c r="A32" s="19">
        <v>1985</v>
      </c>
      <c r="B32" s="20">
        <v>813803</v>
      </c>
      <c r="C32" s="20">
        <v>586155</v>
      </c>
      <c r="D32" s="20">
        <f>B32-C32</f>
        <v>227648</v>
      </c>
      <c r="E32" t="s" s="21">
        <v>19</v>
      </c>
      <c r="F32" s="22">
        <v>26130</v>
      </c>
      <c r="G32" s="22">
        <v>924</v>
      </c>
      <c r="H32" s="22"/>
      <c r="I32" s="22"/>
      <c r="J32" s="23"/>
      <c r="K32" s="24"/>
      <c r="L32" s="23"/>
    </row>
    <row r="33" ht="14.05" customHeight="1">
      <c r="A33" s="19">
        <v>1985</v>
      </c>
      <c r="B33" s="25"/>
      <c r="C33" s="25"/>
      <c r="D33" s="20">
        <f>B33-C33</f>
        <v>0</v>
      </c>
      <c r="E33" t="s" s="21">
        <v>18</v>
      </c>
      <c r="F33" s="22">
        <v>26130</v>
      </c>
      <c r="G33" s="22">
        <v>924</v>
      </c>
      <c r="H33" s="22"/>
      <c r="I33" s="22"/>
      <c r="J33" s="23"/>
      <c r="K33" s="24"/>
      <c r="L33" s="23"/>
    </row>
    <row r="34" ht="14.05" customHeight="1">
      <c r="A34" s="19">
        <v>1986</v>
      </c>
      <c r="B34" s="20">
        <v>848232</v>
      </c>
      <c r="C34" s="20">
        <v>625963</v>
      </c>
      <c r="D34" s="20">
        <f>B34-C34</f>
        <v>222269</v>
      </c>
      <c r="E34" t="s" s="21">
        <v>24</v>
      </c>
      <c r="F34" s="22">
        <v>30583</v>
      </c>
      <c r="G34" s="22">
        <v>2092</v>
      </c>
      <c r="H34" s="22"/>
      <c r="I34" s="22"/>
      <c r="J34" s="23"/>
      <c r="K34" s="24"/>
      <c r="L34" s="23"/>
    </row>
    <row r="35" ht="14.05" customHeight="1">
      <c r="A35" s="19">
        <v>1986</v>
      </c>
      <c r="B35" s="25"/>
      <c r="C35" s="25"/>
      <c r="D35" s="20">
        <f>B35-C35</f>
        <v>0</v>
      </c>
      <c r="E35" t="s" s="21">
        <v>18</v>
      </c>
      <c r="F35" s="22">
        <v>30583</v>
      </c>
      <c r="G35" s="22">
        <v>2092</v>
      </c>
      <c r="H35" s="22"/>
      <c r="I35" s="22"/>
      <c r="J35" s="23"/>
      <c r="K35" s="24"/>
      <c r="L35" s="23"/>
    </row>
    <row r="36" ht="14.05" customHeight="1">
      <c r="A36" s="19">
        <v>1987</v>
      </c>
      <c r="B36" s="20">
        <v>867969</v>
      </c>
      <c r="C36" s="20">
        <v>642010</v>
      </c>
      <c r="D36" s="20">
        <f>B36-C36</f>
        <v>225959</v>
      </c>
      <c r="E36" t="s" s="21">
        <v>24</v>
      </c>
      <c r="F36" s="22">
        <v>33535</v>
      </c>
      <c r="G36" s="22">
        <v>3301</v>
      </c>
      <c r="H36" s="22"/>
      <c r="I36" s="22"/>
      <c r="J36" s="23"/>
      <c r="K36" s="24"/>
      <c r="L36" s="23"/>
    </row>
    <row r="37" ht="14.05" customHeight="1">
      <c r="A37" s="19">
        <v>1987</v>
      </c>
      <c r="B37" s="25"/>
      <c r="C37" s="25"/>
      <c r="D37" s="20">
        <f>B37-C37</f>
        <v>0</v>
      </c>
      <c r="E37" t="s" s="21">
        <v>18</v>
      </c>
      <c r="F37" s="22">
        <v>33535</v>
      </c>
      <c r="G37" s="22">
        <v>3101</v>
      </c>
      <c r="H37" s="22"/>
      <c r="I37" s="22"/>
      <c r="J37" s="23"/>
      <c r="K37" s="24"/>
      <c r="L37" s="23"/>
    </row>
    <row r="38" ht="14.05" customHeight="1">
      <c r="A38" s="19">
        <v>1988</v>
      </c>
      <c r="B38" s="20">
        <v>892993</v>
      </c>
      <c r="C38" s="20">
        <v>677259</v>
      </c>
      <c r="D38" s="20">
        <f>B38-C38</f>
        <v>215734</v>
      </c>
      <c r="E38" t="s" s="21">
        <v>24</v>
      </c>
      <c r="F38" s="22">
        <v>41460</v>
      </c>
      <c r="G38" s="22">
        <v>5117</v>
      </c>
      <c r="H38" s="22"/>
      <c r="I38" s="22"/>
      <c r="J38" s="23"/>
      <c r="K38" s="24"/>
      <c r="L38" s="23"/>
    </row>
    <row r="39" ht="14.05" customHeight="1">
      <c r="A39" s="19">
        <v>1988</v>
      </c>
      <c r="B39" s="25"/>
      <c r="C39" s="25"/>
      <c r="D39" s="20">
        <f>B39-C39</f>
        <v>0</v>
      </c>
      <c r="E39" t="s" s="21">
        <v>18</v>
      </c>
      <c r="F39" s="22">
        <v>41460</v>
      </c>
      <c r="G39" s="22">
        <v>5117</v>
      </c>
      <c r="H39" s="22"/>
      <c r="I39" s="22"/>
      <c r="J39" s="23"/>
      <c r="K39" s="24"/>
      <c r="L39" s="23"/>
    </row>
    <row r="40" ht="14.05" customHeight="1">
      <c r="A40" s="19">
        <v>1989</v>
      </c>
      <c r="B40" s="25"/>
      <c r="C40" s="25"/>
      <c r="D40" s="20">
        <f>B40-C40</f>
        <v>0</v>
      </c>
      <c r="E40" t="s" s="21">
        <v>21</v>
      </c>
      <c r="F40" s="23"/>
      <c r="G40" s="23"/>
      <c r="H40" s="22"/>
      <c r="I40" s="22"/>
      <c r="J40" s="23"/>
      <c r="K40" s="24"/>
      <c r="L40" s="23"/>
    </row>
    <row r="41" ht="14.05" customHeight="1">
      <c r="A41" s="19">
        <v>1990</v>
      </c>
      <c r="B41" s="20">
        <v>905675</v>
      </c>
      <c r="C41" s="20">
        <v>727199</v>
      </c>
      <c r="D41" s="20">
        <f>B41-C41</f>
        <v>178476</v>
      </c>
      <c r="E41" t="s" s="21">
        <v>21</v>
      </c>
      <c r="F41" s="23"/>
      <c r="G41" s="23"/>
      <c r="H41" s="22"/>
      <c r="I41" s="22"/>
      <c r="J41" s="23"/>
      <c r="K41" s="24"/>
      <c r="L41" s="23"/>
    </row>
    <row r="42" ht="14.05" customHeight="1">
      <c r="A42" s="19">
        <v>1991</v>
      </c>
      <c r="B42" s="20">
        <v>830019</v>
      </c>
      <c r="C42" s="20">
        <v>722250</v>
      </c>
      <c r="D42" s="20">
        <f>B42-C42</f>
        <v>107769</v>
      </c>
      <c r="E42" t="s" s="21">
        <v>25</v>
      </c>
      <c r="F42" s="23"/>
      <c r="G42" s="23"/>
      <c r="H42" s="23"/>
      <c r="I42" s="23"/>
      <c r="J42" s="22">
        <v>42745</v>
      </c>
      <c r="K42" s="28"/>
      <c r="L42" s="23"/>
    </row>
    <row r="43" ht="14.05" customHeight="1">
      <c r="A43" s="19">
        <v>1992</v>
      </c>
      <c r="B43" s="20">
        <v>809114</v>
      </c>
      <c r="C43" s="20">
        <v>720794</v>
      </c>
      <c r="D43" s="20">
        <f>B43-C43</f>
        <v>88320</v>
      </c>
      <c r="E43" t="s" s="21">
        <v>25</v>
      </c>
      <c r="F43" s="23"/>
      <c r="G43" s="23"/>
      <c r="H43" s="22"/>
      <c r="I43" s="22"/>
      <c r="J43" s="22">
        <v>49233</v>
      </c>
      <c r="K43" s="28"/>
      <c r="L43" s="23"/>
    </row>
    <row r="44" ht="14.05" customHeight="1">
      <c r="A44" s="19">
        <v>1993</v>
      </c>
      <c r="B44" s="20">
        <v>798447</v>
      </c>
      <c r="C44" s="20">
        <v>717915</v>
      </c>
      <c r="D44" s="20">
        <f>B44-C44</f>
        <v>80532</v>
      </c>
      <c r="E44" t="s" s="21">
        <v>25</v>
      </c>
      <c r="F44" s="23"/>
      <c r="G44" s="23"/>
      <c r="H44" s="22"/>
      <c r="I44" s="22"/>
      <c r="J44" s="22">
        <v>56594</v>
      </c>
      <c r="K44" s="28"/>
      <c r="L44" s="23"/>
    </row>
    <row r="45" ht="14.05" customHeight="1">
      <c r="A45" s="19">
        <v>1994</v>
      </c>
      <c r="B45" s="20">
        <v>769603</v>
      </c>
      <c r="C45" s="25"/>
      <c r="D45" s="25"/>
      <c r="E45" t="s" s="21">
        <v>25</v>
      </c>
      <c r="F45" s="23"/>
      <c r="G45" s="23"/>
      <c r="H45" s="22"/>
      <c r="I45" s="22"/>
      <c r="J45" s="22">
        <v>58499</v>
      </c>
      <c r="K45" s="28"/>
      <c r="L45" s="23"/>
    </row>
    <row r="46" ht="14.05" customHeight="1">
      <c r="A46" s="19">
        <v>1995</v>
      </c>
      <c r="B46" s="20">
        <v>765221</v>
      </c>
      <c r="C46" s="25"/>
      <c r="D46" s="25"/>
      <c r="E46" t="s" s="21">
        <v>25</v>
      </c>
      <c r="F46" s="23"/>
      <c r="G46" s="23"/>
      <c r="H46" s="22"/>
      <c r="I46" s="22"/>
      <c r="J46" s="22">
        <v>61794</v>
      </c>
      <c r="K46" s="28"/>
      <c r="L46" s="23"/>
    </row>
    <row r="47" ht="14.05" customHeight="1">
      <c r="A47" s="19">
        <v>1996</v>
      </c>
      <c r="B47" s="25"/>
      <c r="C47" s="25"/>
      <c r="D47" s="25"/>
      <c r="E47" t="s" s="21">
        <v>26</v>
      </c>
      <c r="F47" s="23"/>
      <c r="G47" s="22"/>
      <c r="H47" s="22"/>
      <c r="I47" s="22"/>
      <c r="J47" s="26">
        <v>68257</v>
      </c>
      <c r="K47" s="24"/>
      <c r="L47" s="23"/>
    </row>
    <row r="48" ht="14.05" customHeight="1">
      <c r="A48" s="19">
        <v>1996</v>
      </c>
      <c r="B48" s="20">
        <v>796013</v>
      </c>
      <c r="C48" s="25"/>
      <c r="D48" s="25"/>
      <c r="E48" t="s" s="21">
        <v>27</v>
      </c>
      <c r="F48" s="26">
        <v>58186</v>
      </c>
      <c r="G48" s="22">
        <v>4145</v>
      </c>
      <c r="H48" s="22"/>
      <c r="I48" s="22"/>
      <c r="J48" s="26">
        <v>62331</v>
      </c>
      <c r="K48" s="24"/>
      <c r="L48" s="23"/>
    </row>
    <row r="49" ht="26.05" customHeight="1">
      <c r="A49" s="19">
        <v>1996</v>
      </c>
      <c r="B49" s="25"/>
      <c r="C49" s="25"/>
      <c r="D49" s="25"/>
      <c r="E49" t="s" s="21">
        <v>28</v>
      </c>
      <c r="F49" s="23"/>
      <c r="G49" s="22"/>
      <c r="H49" s="22"/>
      <c r="I49" s="22"/>
      <c r="J49" s="26">
        <v>60000</v>
      </c>
      <c r="K49" s="24"/>
      <c r="L49" s="23"/>
    </row>
    <row r="50" ht="14.05" customHeight="1">
      <c r="A50" s="19">
        <v>1997</v>
      </c>
      <c r="B50" s="20">
        <v>812173</v>
      </c>
      <c r="C50" s="25"/>
      <c r="D50" s="25"/>
      <c r="E50" t="s" s="21">
        <v>26</v>
      </c>
      <c r="F50" t="s" s="27">
        <v>22</v>
      </c>
      <c r="G50" s="23"/>
      <c r="H50" s="22"/>
      <c r="I50" s="22"/>
      <c r="J50" s="26">
        <v>74208</v>
      </c>
      <c r="K50" s="24"/>
      <c r="L50" s="23"/>
    </row>
    <row r="51" ht="14.05" customHeight="1">
      <c r="A51" s="19">
        <v>1997</v>
      </c>
      <c r="B51" s="25"/>
      <c r="C51" s="25"/>
      <c r="D51" s="25"/>
      <c r="E51" t="s" s="21">
        <v>29</v>
      </c>
      <c r="F51" s="22">
        <v>60000</v>
      </c>
      <c r="G51" s="26">
        <v>4500</v>
      </c>
      <c r="H51" s="22"/>
      <c r="I51" s="22"/>
      <c r="J51" s="23"/>
      <c r="K51" s="24"/>
      <c r="L51" s="23"/>
    </row>
    <row r="52" ht="14.05" customHeight="1">
      <c r="A52" s="19">
        <v>1997</v>
      </c>
      <c r="B52" s="25"/>
      <c r="C52" s="25"/>
      <c r="D52" s="25"/>
      <c r="E52" t="s" s="21">
        <v>27</v>
      </c>
      <c r="F52" s="26">
        <v>62667</v>
      </c>
      <c r="G52" s="22">
        <v>4558</v>
      </c>
      <c r="H52" s="22"/>
      <c r="I52" s="22"/>
      <c r="J52" s="26">
        <v>67225</v>
      </c>
      <c r="K52" s="24"/>
      <c r="L52" s="23"/>
    </row>
    <row r="53" ht="14.05" customHeight="1">
      <c r="A53" s="19">
        <v>1998</v>
      </c>
      <c r="B53" s="20">
        <v>785034</v>
      </c>
      <c r="C53" s="25"/>
      <c r="D53" s="25"/>
      <c r="E53" t="s" s="21">
        <v>26</v>
      </c>
      <c r="F53" s="23"/>
      <c r="G53" s="23"/>
      <c r="H53" s="22"/>
      <c r="I53" s="22"/>
      <c r="J53" s="26">
        <v>75255</v>
      </c>
      <c r="K53" s="24"/>
      <c r="L53" s="23"/>
    </row>
    <row r="54" ht="14.05" customHeight="1">
      <c r="A54" s="19">
        <v>1998</v>
      </c>
      <c r="B54" s="25"/>
      <c r="C54" s="25"/>
      <c r="D54" s="25"/>
      <c r="E54" t="s" s="21">
        <v>27</v>
      </c>
      <c r="F54" s="22">
        <v>62419</v>
      </c>
      <c r="G54" s="22">
        <v>4539</v>
      </c>
      <c r="H54" s="22"/>
      <c r="I54" s="22"/>
      <c r="J54" s="26">
        <v>66958</v>
      </c>
      <c r="K54" s="24"/>
      <c r="L54" s="23"/>
    </row>
    <row r="55" ht="14.05" customHeight="1">
      <c r="A55" s="19">
        <v>1998</v>
      </c>
      <c r="B55" s="25"/>
      <c r="C55" s="25"/>
      <c r="D55" s="25"/>
      <c r="E55" t="s" s="21">
        <v>29</v>
      </c>
      <c r="F55" s="22">
        <v>60000</v>
      </c>
      <c r="G55" s="26">
        <v>4500</v>
      </c>
      <c r="H55" s="22"/>
      <c r="I55" s="22"/>
      <c r="J55" s="23"/>
      <c r="K55" s="24"/>
      <c r="L55" s="23"/>
    </row>
    <row r="56" ht="14.05" customHeight="1">
      <c r="A56" s="19">
        <v>1999</v>
      </c>
      <c r="B56" s="20">
        <v>770744</v>
      </c>
      <c r="C56" s="25"/>
      <c r="D56" s="25"/>
      <c r="E56" t="s" s="21">
        <v>26</v>
      </c>
      <c r="F56" s="23"/>
      <c r="G56" s="23"/>
      <c r="H56" s="22"/>
      <c r="I56" t="s" s="27">
        <v>22</v>
      </c>
      <c r="J56" s="26">
        <v>75309</v>
      </c>
      <c r="K56" s="24"/>
      <c r="L56" s="23"/>
    </row>
    <row r="57" ht="14.05" customHeight="1">
      <c r="A57" s="19">
        <v>1999</v>
      </c>
      <c r="B57" s="25"/>
      <c r="C57" s="25"/>
      <c r="D57" s="25"/>
      <c r="E57" t="s" s="21">
        <v>20</v>
      </c>
      <c r="F57" s="26">
        <v>67320</v>
      </c>
      <c r="G57" s="26">
        <v>4310</v>
      </c>
      <c r="H57" s="22"/>
      <c r="I57" s="23"/>
      <c r="J57" s="23"/>
      <c r="K57" s="24"/>
      <c r="L57" s="23"/>
    </row>
    <row r="58" ht="14.05" customHeight="1">
      <c r="A58" s="19">
        <v>1999</v>
      </c>
      <c r="B58" s="25"/>
      <c r="C58" s="25"/>
      <c r="D58" s="25"/>
      <c r="E58" t="s" s="21">
        <v>27</v>
      </c>
      <c r="F58" s="22">
        <v>63010</v>
      </c>
      <c r="G58" s="22">
        <v>4310</v>
      </c>
      <c r="H58" s="22"/>
      <c r="I58" s="23"/>
      <c r="J58" s="23"/>
      <c r="K58" s="24"/>
      <c r="L58" s="23"/>
    </row>
    <row r="59" ht="14.05" customHeight="1">
      <c r="A59" s="19">
        <v>2000</v>
      </c>
      <c r="B59" s="20">
        <v>766999</v>
      </c>
      <c r="C59" s="25"/>
      <c r="D59" s="25"/>
      <c r="E59" t="s" s="21">
        <v>26</v>
      </c>
      <c r="F59" s="23"/>
      <c r="G59" s="23"/>
      <c r="H59" s="22"/>
      <c r="I59" s="22"/>
      <c r="J59" s="26">
        <v>76560</v>
      </c>
      <c r="K59" s="24"/>
      <c r="L59" s="23"/>
    </row>
    <row r="60" ht="14.05" customHeight="1">
      <c r="A60" s="19">
        <v>2001</v>
      </c>
      <c r="B60" s="25"/>
      <c r="C60" s="25"/>
      <c r="D60" s="25"/>
      <c r="E60" t="s" s="21">
        <v>26</v>
      </c>
      <c r="F60" t="s" s="27">
        <v>22</v>
      </c>
      <c r="G60" s="22"/>
      <c r="H60" s="22"/>
      <c r="I60" s="22"/>
      <c r="J60" s="26">
        <v>74830</v>
      </c>
      <c r="K60" s="24"/>
      <c r="L60" s="23"/>
    </row>
    <row r="61" ht="14.05" customHeight="1">
      <c r="A61" s="19">
        <v>2002</v>
      </c>
      <c r="B61" s="25"/>
      <c r="C61" s="25"/>
      <c r="D61" s="25"/>
      <c r="E61" t="s" s="21">
        <v>26</v>
      </c>
      <c r="F61" s="23"/>
      <c r="G61" s="22"/>
      <c r="H61" s="22"/>
      <c r="I61" s="22"/>
      <c r="J61" s="26">
        <v>75816</v>
      </c>
      <c r="K61" s="24"/>
      <c r="L61" s="23"/>
    </row>
    <row r="62" ht="14.05" customHeight="1">
      <c r="A62" s="19">
        <v>2002</v>
      </c>
      <c r="B62" s="25"/>
      <c r="C62" s="25"/>
      <c r="D62" s="25"/>
      <c r="E62" t="s" s="21">
        <v>30</v>
      </c>
      <c r="F62" s="22">
        <v>49400</v>
      </c>
      <c r="G62" s="22"/>
      <c r="H62" s="22"/>
      <c r="I62" s="22"/>
      <c r="J62" s="23"/>
      <c r="K62" s="24"/>
      <c r="L62" s="23"/>
    </row>
    <row r="63" ht="14.05" customHeight="1">
      <c r="A63" s="19">
        <v>2003</v>
      </c>
      <c r="B63" s="25"/>
      <c r="C63" s="25"/>
      <c r="D63" s="25"/>
      <c r="E63" t="s" s="21">
        <v>31</v>
      </c>
      <c r="F63" s="23"/>
      <c r="G63" s="22"/>
      <c r="H63" s="22"/>
      <c r="I63" s="22"/>
      <c r="J63" s="26">
        <v>68054</v>
      </c>
      <c r="K63" s="24"/>
      <c r="L63" s="23"/>
    </row>
    <row r="64" ht="14.05" customHeight="1">
      <c r="A64" s="19">
        <v>2003</v>
      </c>
      <c r="B64" s="25"/>
      <c r="C64" s="25"/>
      <c r="D64" s="25"/>
      <c r="E64" t="s" s="21">
        <v>30</v>
      </c>
      <c r="F64" s="22">
        <v>44550</v>
      </c>
      <c r="G64" s="22">
        <v>5029</v>
      </c>
      <c r="H64" s="22"/>
      <c r="I64" s="22"/>
      <c r="J64" t="s" s="27">
        <v>22</v>
      </c>
      <c r="K64" s="24"/>
      <c r="L64" s="23"/>
    </row>
    <row r="65" ht="14.05" customHeight="1">
      <c r="A65" s="19">
        <v>2004</v>
      </c>
      <c r="B65" s="20">
        <v>706721</v>
      </c>
      <c r="C65" s="25"/>
      <c r="D65" s="25"/>
      <c r="E65" t="s" s="21">
        <v>31</v>
      </c>
      <c r="F65" s="23"/>
      <c r="G65" s="23"/>
      <c r="H65" s="22">
        <f>F64-F62</f>
        <v>-4850</v>
      </c>
      <c r="I65" s="22"/>
      <c r="J65" s="26">
        <v>63205</v>
      </c>
      <c r="K65" s="24"/>
      <c r="L65" s="23"/>
    </row>
    <row r="66" ht="14.05" customHeight="1">
      <c r="A66" s="19">
        <v>2004</v>
      </c>
      <c r="B66" s="20">
        <v>705622</v>
      </c>
      <c r="C66" s="25"/>
      <c r="D66" s="25"/>
      <c r="E66" t="s" s="21">
        <v>30</v>
      </c>
      <c r="F66" s="22">
        <v>46601</v>
      </c>
      <c r="G66" s="22">
        <v>5528</v>
      </c>
      <c r="H66" s="22">
        <f>F66-F64</f>
        <v>2051</v>
      </c>
      <c r="I66" s="22">
        <f>G66-G64</f>
        <v>499</v>
      </c>
      <c r="J66" s="23"/>
      <c r="K66" s="24"/>
      <c r="L66" s="23"/>
    </row>
    <row r="67" ht="14.05" customHeight="1">
      <c r="A67" s="19">
        <v>2005</v>
      </c>
      <c r="B67" s="25"/>
      <c r="C67" s="25"/>
      <c r="D67" s="25"/>
      <c r="E67" t="s" s="21">
        <v>30</v>
      </c>
      <c r="F67" s="22">
        <v>40409</v>
      </c>
      <c r="G67" s="23"/>
      <c r="H67" s="22"/>
      <c r="I67" s="22"/>
      <c r="J67" s="23"/>
      <c r="K67" s="24"/>
      <c r="L67" s="23"/>
    </row>
    <row r="68" ht="14.05" customHeight="1">
      <c r="A68" s="19">
        <v>2006</v>
      </c>
      <c r="B68" s="25"/>
      <c r="C68" s="25"/>
      <c r="D68" s="25"/>
      <c r="E68" t="s" s="21">
        <v>30</v>
      </c>
      <c r="F68" s="22">
        <v>35139</v>
      </c>
      <c r="G68" s="22">
        <v>4575</v>
      </c>
      <c r="H68" s="22"/>
      <c r="I68" s="22"/>
      <c r="J68" s="23"/>
      <c r="K68" s="24"/>
      <c r="L68" s="23"/>
    </row>
    <row r="69" ht="14.05" customHeight="1">
      <c r="A69" s="19">
        <v>2007</v>
      </c>
      <c r="B69" s="25"/>
      <c r="C69" s="25"/>
      <c r="D69" s="25"/>
      <c r="E69" t="s" s="21">
        <v>30</v>
      </c>
      <c r="F69" s="22">
        <v>31545</v>
      </c>
      <c r="G69" s="22">
        <v>4205</v>
      </c>
      <c r="H69" s="22"/>
      <c r="I69" s="22"/>
      <c r="J69" t="s" s="27">
        <v>22</v>
      </c>
      <c r="K69" s="24"/>
      <c r="L69" s="23"/>
    </row>
    <row r="70" ht="14.05" customHeight="1">
      <c r="A70" s="19">
        <v>2008</v>
      </c>
      <c r="B70" s="25"/>
      <c r="C70" s="25"/>
      <c r="D70" s="25"/>
      <c r="E70" t="s" s="21">
        <v>30</v>
      </c>
      <c r="F70" s="22">
        <v>27724</v>
      </c>
      <c r="G70" s="22">
        <v>4101</v>
      </c>
      <c r="H70" s="22"/>
      <c r="I70" s="22"/>
      <c r="J70" s="23"/>
      <c r="K70" s="24"/>
      <c r="L70" s="23"/>
    </row>
    <row r="71" ht="14.05" customHeight="1">
      <c r="A71" s="19">
        <v>2009</v>
      </c>
      <c r="B71" s="25"/>
      <c r="C71" s="25"/>
      <c r="D71" s="25"/>
      <c r="E71" t="s" s="21">
        <v>20</v>
      </c>
      <c r="F71" s="26">
        <v>31000</v>
      </c>
      <c r="G71" s="23"/>
      <c r="H71" s="22"/>
      <c r="I71" s="22"/>
      <c r="J71" s="23"/>
      <c r="K71" s="24"/>
      <c r="L71" s="23"/>
    </row>
    <row r="72" ht="14.05" customHeight="1">
      <c r="A72" s="19">
        <v>2009</v>
      </c>
      <c r="B72" s="20">
        <v>685795</v>
      </c>
      <c r="C72" s="25"/>
      <c r="D72" s="25"/>
      <c r="E72" t="s" s="21">
        <v>32</v>
      </c>
      <c r="F72" s="26">
        <v>30691</v>
      </c>
      <c r="G72" s="26">
        <v>4825</v>
      </c>
      <c r="H72" s="22">
        <f>F67-F66</f>
        <v>-6192</v>
      </c>
      <c r="I72" s="22">
        <f>#REF!-G66</f>
      </c>
      <c r="J72" s="23"/>
      <c r="K72" s="24"/>
      <c r="L72" s="23"/>
    </row>
    <row r="73" ht="14.05" customHeight="1">
      <c r="A73" s="19">
        <v>2009</v>
      </c>
      <c r="B73" s="25"/>
      <c r="C73" s="25"/>
      <c r="D73" s="25"/>
      <c r="E73" t="s" s="21">
        <v>33</v>
      </c>
      <c r="F73" s="22">
        <v>23571</v>
      </c>
      <c r="G73" s="22">
        <v>3823</v>
      </c>
      <c r="H73" s="22"/>
      <c r="I73" s="22"/>
      <c r="J73" s="23"/>
      <c r="K73" s="24"/>
      <c r="L73" s="23"/>
    </row>
    <row r="74" ht="14.05" customHeight="1">
      <c r="A74" s="19">
        <v>2010</v>
      </c>
      <c r="B74" s="20">
        <v>672724</v>
      </c>
      <c r="C74" s="25"/>
      <c r="D74" s="25"/>
      <c r="E74" t="s" s="21">
        <v>32</v>
      </c>
      <c r="F74" s="26">
        <v>26691</v>
      </c>
      <c r="G74" s="26">
        <v>4746</v>
      </c>
      <c r="H74" s="22">
        <f>F68-F67</f>
        <v>-5270</v>
      </c>
      <c r="I74" s="22">
        <f>G68-#REF!</f>
      </c>
      <c r="J74" s="23"/>
      <c r="K74" s="24"/>
      <c r="L74" s="23"/>
    </row>
    <row r="75" ht="14.05" customHeight="1">
      <c r="A75" s="19">
        <v>2010</v>
      </c>
      <c r="B75" s="20">
        <v>684862</v>
      </c>
      <c r="C75" s="25"/>
      <c r="D75" s="25"/>
      <c r="E75" t="s" s="21">
        <v>33</v>
      </c>
      <c r="F75" s="22">
        <v>18061</v>
      </c>
      <c r="G75" s="22">
        <v>3721</v>
      </c>
      <c r="H75" s="22">
        <f>F69-F68</f>
        <v>-3594</v>
      </c>
      <c r="I75" s="22">
        <f>G69-G68</f>
        <v>-370</v>
      </c>
      <c r="J75" s="23"/>
      <c r="K75" s="24"/>
      <c r="L75" s="23"/>
    </row>
    <row r="76" ht="14.05" customHeight="1">
      <c r="A76" s="19">
        <v>2011</v>
      </c>
      <c r="B76" s="20">
        <v>682514</v>
      </c>
      <c r="C76" s="25"/>
      <c r="D76" s="25"/>
      <c r="E76" t="s" s="21">
        <v>32</v>
      </c>
      <c r="F76" s="26">
        <v>24041</v>
      </c>
      <c r="G76" s="26">
        <v>5030</v>
      </c>
      <c r="H76" s="22">
        <f>F70-F69</f>
        <v>-3821</v>
      </c>
      <c r="I76" s="22">
        <f>G70-G69</f>
        <v>-104</v>
      </c>
      <c r="J76" s="23"/>
      <c r="K76" s="24"/>
      <c r="L76" s="23"/>
    </row>
    <row r="77" ht="14.05" customHeight="1">
      <c r="A77" s="19">
        <v>2011</v>
      </c>
      <c r="B77" s="20">
        <v>665126</v>
      </c>
      <c r="C77" s="25"/>
      <c r="D77" s="25"/>
      <c r="E77" t="s" s="21">
        <v>33</v>
      </c>
      <c r="F77" s="22">
        <v>14692</v>
      </c>
      <c r="G77" s="22">
        <v>3666</v>
      </c>
      <c r="H77" s="22">
        <f>F73-F70</f>
        <v>-4153</v>
      </c>
      <c r="I77" s="22">
        <f>G73-G70</f>
        <v>-278</v>
      </c>
      <c r="J77" s="23"/>
      <c r="K77" s="24"/>
      <c r="L77" t="s" s="27">
        <v>22</v>
      </c>
    </row>
    <row r="78" ht="14.05" customHeight="1">
      <c r="A78" s="19">
        <v>2012</v>
      </c>
      <c r="B78" s="20">
        <v>677947</v>
      </c>
      <c r="C78" s="25"/>
      <c r="D78" s="25"/>
      <c r="E78" t="s" s="21">
        <v>34</v>
      </c>
      <c r="F78" s="26">
        <v>20639</v>
      </c>
      <c r="G78" s="26">
        <v>4774</v>
      </c>
      <c r="H78" s="22">
        <f>F75-F73</f>
        <v>-5510</v>
      </c>
      <c r="I78" s="22">
        <f>G75-G73</f>
        <v>-102</v>
      </c>
      <c r="J78" s="23"/>
      <c r="K78" s="24"/>
      <c r="L78" s="23"/>
    </row>
    <row r="79" ht="14.05" customHeight="1">
      <c r="A79" s="19">
        <v>2012</v>
      </c>
      <c r="B79" s="20">
        <v>662685</v>
      </c>
      <c r="C79" s="25"/>
      <c r="D79" s="25"/>
      <c r="E79" t="s" s="21">
        <v>33</v>
      </c>
      <c r="F79" s="22">
        <v>12589</v>
      </c>
      <c r="G79" s="22">
        <v>3881</v>
      </c>
      <c r="H79" s="22">
        <f>F77-F75</f>
        <v>-3369</v>
      </c>
      <c r="I79" s="22">
        <f>G77-G75</f>
        <v>-55</v>
      </c>
      <c r="J79" s="23"/>
      <c r="K79" s="24"/>
      <c r="L79" s="23"/>
    </row>
    <row r="80" ht="14.05" customHeight="1">
      <c r="A80" s="19">
        <v>2013</v>
      </c>
      <c r="B80" s="20">
        <v>673544</v>
      </c>
      <c r="C80" s="25"/>
      <c r="D80" s="25"/>
      <c r="E80" t="s" s="21">
        <v>34</v>
      </c>
      <c r="F80" s="26">
        <v>17809</v>
      </c>
      <c r="G80" s="26">
        <v>4611</v>
      </c>
      <c r="H80" s="22">
        <f>F79-F77</f>
        <v>-2103</v>
      </c>
      <c r="I80" s="22">
        <f>G79-G77</f>
        <v>215</v>
      </c>
      <c r="J80" s="23"/>
      <c r="K80" s="24"/>
      <c r="L80" s="23"/>
    </row>
    <row r="81" ht="14.05" customHeight="1">
      <c r="A81" s="19">
        <v>2014</v>
      </c>
      <c r="B81" s="20">
        <v>682069</v>
      </c>
      <c r="C81" s="25"/>
      <c r="D81" s="25"/>
      <c r="E81" t="s" s="21">
        <v>33</v>
      </c>
      <c r="F81" s="22">
        <v>9894</v>
      </c>
      <c r="G81" s="22">
        <v>3465</v>
      </c>
      <c r="H81" s="22">
        <f>F81-F79</f>
        <v>-2695</v>
      </c>
      <c r="I81" s="22">
        <f>G81-G79</f>
        <v>-416</v>
      </c>
      <c r="J81" s="23"/>
      <c r="K81" s="24"/>
      <c r="L81" s="23"/>
    </row>
    <row r="82" ht="14.05" customHeight="1">
      <c r="A82" s="19">
        <v>2014</v>
      </c>
      <c r="B82" s="20">
        <v>714927</v>
      </c>
      <c r="C82" s="25"/>
      <c r="D82" s="25"/>
      <c r="E82" t="s" s="21">
        <v>34</v>
      </c>
      <c r="F82" s="26">
        <v>14516</v>
      </c>
      <c r="G82" s="26">
        <v>4389</v>
      </c>
      <c r="H82" s="22">
        <f>F83-F81</f>
        <v>-2495</v>
      </c>
      <c r="I82" s="22">
        <f>G83-G81</f>
        <v>-459</v>
      </c>
      <c r="J82" s="23"/>
      <c r="K82" s="24"/>
      <c r="L82" s="23"/>
    </row>
    <row r="83" ht="14.05" customHeight="1">
      <c r="A83" s="19">
        <v>2014</v>
      </c>
      <c r="B83" s="25"/>
      <c r="C83" s="25"/>
      <c r="D83" s="25"/>
      <c r="E83" t="s" s="21">
        <v>33</v>
      </c>
      <c r="F83" s="22">
        <v>7399</v>
      </c>
      <c r="G83" s="22">
        <v>3006</v>
      </c>
      <c r="H83" s="22"/>
      <c r="I83" s="22"/>
      <c r="J83" s="23"/>
      <c r="K83" s="24"/>
      <c r="L83" s="23"/>
    </row>
    <row r="84" ht="14.05" customHeight="1">
      <c r="A84" s="19">
        <v>2015</v>
      </c>
      <c r="B84" s="20">
        <v>737575</v>
      </c>
      <c r="C84" s="25"/>
      <c r="D84" s="25"/>
      <c r="E84" t="s" s="21">
        <v>34</v>
      </c>
      <c r="F84" s="26">
        <v>12330</v>
      </c>
      <c r="G84" s="26">
        <v>4101</v>
      </c>
      <c r="H84" s="22"/>
      <c r="I84" s="22"/>
      <c r="J84" s="23"/>
      <c r="K84" s="24"/>
      <c r="L84" s="23"/>
    </row>
    <row r="85" ht="14.05" customHeight="1">
      <c r="A85" s="19">
        <v>2016</v>
      </c>
      <c r="B85" s="20">
        <v>792141</v>
      </c>
      <c r="C85" s="25"/>
      <c r="D85" s="25"/>
      <c r="E85" t="s" s="21">
        <v>34</v>
      </c>
      <c r="F85" s="26">
        <v>10931</v>
      </c>
      <c r="G85" s="26">
        <v>4244</v>
      </c>
      <c r="H85" s="22"/>
      <c r="I85" s="22"/>
      <c r="J85" s="23"/>
      <c r="K85" s="24"/>
      <c r="L85" s="23"/>
    </row>
    <row r="86" ht="14.05" customHeight="1">
      <c r="A86" s="19">
        <v>2017</v>
      </c>
      <c r="B86" s="20">
        <v>784901</v>
      </c>
      <c r="C86" s="25"/>
      <c r="D86" s="25"/>
      <c r="E86" t="s" s="21">
        <v>34</v>
      </c>
      <c r="F86" s="26">
        <v>9265</v>
      </c>
      <c r="G86" s="26">
        <v>4112</v>
      </c>
      <c r="H86" s="22"/>
      <c r="I86" s="22"/>
      <c r="J86" s="23"/>
      <c r="K86" s="24"/>
      <c r="L86" s="23"/>
    </row>
    <row r="87" ht="14.05" customHeight="1">
      <c r="A87" s="19">
        <v>2018</v>
      </c>
      <c r="B87" s="20">
        <v>787523</v>
      </c>
      <c r="C87" s="25"/>
      <c r="D87" s="25"/>
      <c r="E87" t="s" s="21">
        <v>34</v>
      </c>
      <c r="F87" s="26">
        <v>8538</v>
      </c>
      <c r="G87" s="26">
        <v>4261</v>
      </c>
      <c r="H87" s="22"/>
      <c r="I87" s="22"/>
      <c r="J87" s="23"/>
      <c r="K87" s="24"/>
      <c r="L87" s="23"/>
    </row>
    <row r="88" ht="14.05" customHeight="1">
      <c r="A88" s="19">
        <v>2019</v>
      </c>
      <c r="B88" s="20">
        <v>778090</v>
      </c>
      <c r="C88" s="25"/>
      <c r="D88" s="25"/>
      <c r="E88" t="s" s="21">
        <v>34</v>
      </c>
      <c r="F88" s="26">
        <v>7163</v>
      </c>
      <c r="G88" s="26">
        <v>4084</v>
      </c>
      <c r="H88" s="22"/>
      <c r="I88" s="22"/>
      <c r="J88" s="23"/>
      <c r="K88" s="24"/>
      <c r="L88" s="23"/>
    </row>
    <row r="89" ht="14.05" customHeight="1">
      <c r="A89" t="s" s="29">
        <v>35</v>
      </c>
      <c r="B89" s="25"/>
      <c r="C89" s="25"/>
      <c r="D89" s="25"/>
      <c r="E89" t="s" s="21">
        <v>32</v>
      </c>
      <c r="F89" s="26">
        <v>3591</v>
      </c>
      <c r="G89" s="26">
        <v>2142</v>
      </c>
      <c r="H89" s="23"/>
      <c r="I89" s="23"/>
      <c r="J89" s="23"/>
      <c r="K89" s="24"/>
      <c r="L89" s="23"/>
    </row>
    <row r="90" ht="14.05" customHeight="1">
      <c r="A90" t="s" s="29">
        <v>22</v>
      </c>
      <c r="B90" s="25"/>
      <c r="C90" s="25"/>
      <c r="D90" s="25"/>
      <c r="E90" s="30"/>
      <c r="F90" s="23"/>
      <c r="G90" s="23"/>
      <c r="H90" s="23"/>
      <c r="I90" s="23"/>
      <c r="J90" s="23"/>
      <c r="K90" s="24"/>
      <c r="L90" s="23"/>
    </row>
    <row r="91" ht="14.05" customHeight="1">
      <c r="A91" t="s" s="29">
        <v>22</v>
      </c>
      <c r="B91" s="25"/>
      <c r="C91" s="25"/>
      <c r="D91" s="25"/>
      <c r="E91" s="30"/>
      <c r="F91" s="23"/>
      <c r="G91" s="23"/>
      <c r="H91" s="23"/>
      <c r="I91" s="23"/>
      <c r="J91" s="23"/>
      <c r="K91" s="24"/>
      <c r="L91" s="23"/>
    </row>
    <row r="92" ht="14.05" customHeight="1">
      <c r="A92" t="s" s="29">
        <v>22</v>
      </c>
      <c r="B92" s="25"/>
      <c r="C92" s="25"/>
      <c r="D92" s="25"/>
      <c r="E92" s="30"/>
      <c r="F92" s="23"/>
      <c r="G92" s="23"/>
      <c r="H92" s="23"/>
      <c r="I92" s="23"/>
      <c r="J92" s="23"/>
      <c r="K92" s="24"/>
      <c r="L92" s="23"/>
    </row>
  </sheetData>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pane topLeftCell="B3" xSplit="1" ySplit="2" activePane="bottomRight" state="frozen"/>
    </sheetView>
  </sheetViews>
  <sheetFormatPr defaultColWidth="16.3333" defaultRowHeight="13.9" customHeight="1" outlineLevelRow="0" outlineLevelCol="0"/>
  <cols>
    <col min="1" max="5" width="16.3516" style="31" customWidth="1"/>
    <col min="6" max="16384" width="16.3516" style="31" customWidth="1"/>
  </cols>
  <sheetData>
    <row r="1" ht="14.6" customHeight="1">
      <c r="A1" t="s" s="32">
        <v>5</v>
      </c>
      <c r="B1" s="32"/>
      <c r="C1" s="32"/>
      <c r="D1" s="32"/>
      <c r="E1" s="32"/>
    </row>
    <row r="2" ht="14.25" customHeight="1">
      <c r="A2" s="12"/>
      <c r="B2" s="12"/>
      <c r="C2" s="12"/>
      <c r="D2" s="12"/>
      <c r="E2" s="12"/>
    </row>
    <row r="3" ht="14.25" customHeight="1">
      <c r="A3" s="33"/>
      <c r="B3" s="34"/>
      <c r="C3" s="17"/>
      <c r="D3" s="17"/>
      <c r="E3" s="17"/>
    </row>
    <row r="4" ht="14.05" customHeight="1">
      <c r="A4" s="35"/>
      <c r="B4" s="36">
        <v>2000</v>
      </c>
      <c r="C4" s="23"/>
      <c r="D4" s="23"/>
      <c r="E4" s="23"/>
    </row>
    <row r="5" ht="14.05" customHeight="1">
      <c r="A5" s="35"/>
      <c r="B5" s="36">
        <v>0.0005999999999999999</v>
      </c>
      <c r="C5" s="23"/>
      <c r="D5" s="23"/>
      <c r="E5" s="23"/>
    </row>
    <row r="6" ht="14.05" customHeight="1">
      <c r="A6" s="35"/>
      <c r="B6" s="36">
        <f>B4*B5</f>
        <v>1.2</v>
      </c>
      <c r="C6" s="23"/>
      <c r="D6" s="23"/>
      <c r="E6" s="23"/>
    </row>
    <row r="7" ht="14.05" customHeight="1">
      <c r="A7" s="35"/>
      <c r="B7" s="30"/>
      <c r="C7" s="23"/>
      <c r="D7" s="23"/>
      <c r="E7" s="23"/>
    </row>
    <row r="8" ht="14.05" customHeight="1">
      <c r="A8" s="35"/>
      <c r="B8" s="30"/>
      <c r="C8" s="23"/>
      <c r="D8" s="23"/>
      <c r="E8" s="23"/>
    </row>
    <row r="9" ht="14.05" customHeight="1">
      <c r="A9" s="35"/>
      <c r="B9" s="30"/>
      <c r="C9" s="23"/>
      <c r="D9" s="23"/>
      <c r="E9" s="23"/>
    </row>
    <row r="10" ht="14.05" customHeight="1">
      <c r="A10" s="35"/>
      <c r="B10" s="30"/>
      <c r="C10" s="23"/>
      <c r="D10" s="23"/>
      <c r="E10" s="23"/>
    </row>
    <row r="11" ht="14.05" customHeight="1">
      <c r="A11" s="35"/>
      <c r="B11" s="30"/>
      <c r="C11" s="23"/>
      <c r="D11" s="23"/>
      <c r="E11" s="23"/>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